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mc:AlternateContent xmlns:mc="http://schemas.openxmlformats.org/markup-compatibility/2006">
    <mc:Choice Requires="x15">
      <x15ac:absPath xmlns:x15ac="http://schemas.microsoft.com/office/spreadsheetml/2010/11/ac" url="/Users/davidzavala/Downloads/"/>
    </mc:Choice>
  </mc:AlternateContent>
  <xr:revisionPtr revIDLastSave="0" documentId="13_ncr:1_{6FB771AF-6005-3144-B5BC-43B5517FF311}" xr6:coauthVersionLast="47" xr6:coauthVersionMax="47" xr10:uidLastSave="{00000000-0000-0000-0000-000000000000}"/>
  <bookViews>
    <workbookView xWindow="0" yWindow="500" windowWidth="28800" windowHeight="15820" xr2:uid="{26D26863-BBE7-8949-8504-A2057FE8E7A8}"/>
  </bookViews>
  <sheets>
    <sheet name="EVALUACIÓN" sheetId="1" r:id="rId1"/>
    <sheet name="Metodología" sheetId="2" r:id="rId2"/>
  </sheets>
  <definedNames>
    <definedName name="_xlnm._FilterDatabase" localSheetId="0" hidden="1">EVALUACIÓN!$A$1:$L$70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 i="1" l="1"/>
  <c r="T3" i="1"/>
  <c r="T2" i="1"/>
  <c r="J68" i="1"/>
  <c r="J67" i="1"/>
  <c r="I65" i="1"/>
  <c r="I64" i="1"/>
  <c r="I63" i="1"/>
  <c r="J60" i="1"/>
  <c r="K60" i="1" s="1"/>
  <c r="J59" i="1"/>
  <c r="J58" i="1"/>
  <c r="J56" i="1"/>
  <c r="J55" i="1"/>
  <c r="J54" i="1"/>
  <c r="J53" i="1"/>
  <c r="J51" i="1"/>
  <c r="J50" i="1"/>
  <c r="J49" i="1"/>
  <c r="J48" i="1"/>
  <c r="J47" i="1"/>
  <c r="J46" i="1"/>
  <c r="J45" i="1"/>
  <c r="J44" i="1"/>
  <c r="J43" i="1"/>
  <c r="J42" i="1"/>
  <c r="J40" i="1"/>
  <c r="J39" i="1"/>
  <c r="J37" i="1"/>
  <c r="J36" i="1"/>
  <c r="J34" i="1"/>
  <c r="J33" i="1"/>
  <c r="J32" i="1"/>
  <c r="J31" i="1"/>
  <c r="J30" i="1"/>
  <c r="J27" i="1"/>
  <c r="J26" i="1"/>
  <c r="J25" i="1"/>
  <c r="J24" i="1"/>
  <c r="J23" i="1"/>
  <c r="J22" i="1"/>
  <c r="J21" i="1"/>
  <c r="J20" i="1"/>
  <c r="J19" i="1"/>
  <c r="J17" i="1"/>
  <c r="J16" i="1"/>
  <c r="J15" i="1"/>
  <c r="J14" i="1"/>
  <c r="J13" i="1"/>
  <c r="J11" i="1"/>
  <c r="J9" i="1"/>
  <c r="J7" i="1"/>
  <c r="J5" i="1"/>
  <c r="J4" i="1"/>
  <c r="J2" i="1"/>
  <c r="K2" i="1" s="1"/>
  <c r="K33" i="1" l="1"/>
  <c r="J62" i="1"/>
  <c r="J66" i="1"/>
  <c r="K24" i="1"/>
  <c r="K7" i="1"/>
  <c r="K37" i="1"/>
  <c r="K42" i="1"/>
</calcChain>
</file>

<file path=xl/sharedStrings.xml><?xml version="1.0" encoding="utf-8"?>
<sst xmlns="http://schemas.openxmlformats.org/spreadsheetml/2006/main" count="612" uniqueCount="349">
  <si>
    <t>PROPUESTA</t>
  </si>
  <si>
    <t>DETALLE DE LA MEDIDA</t>
  </si>
  <si>
    <t>TIPO DE MEDIDA</t>
  </si>
  <si>
    <t>ACCIÓN</t>
  </si>
  <si>
    <t>PLAZO</t>
  </si>
  <si>
    <t>Clasificación responsable</t>
  </si>
  <si>
    <t>EVALUACIÓN</t>
  </si>
  <si>
    <t>PROMEDIO MEDIDA</t>
  </si>
  <si>
    <t>Medidas de Tipología</t>
  </si>
  <si>
    <t>Unificación y armonización del marco regulatorio aplicable a las IPSFL</t>
  </si>
  <si>
    <t>Unificar los diversos cuerpos normativos sobre IPSFL y armonizar sus estándares regulatorios</t>
  </si>
  <si>
    <t xml:space="preserve">Legislativa </t>
  </si>
  <si>
    <t>Largo</t>
  </si>
  <si>
    <t>Poder Ejecutivo</t>
  </si>
  <si>
    <t>Analizar estándares aplicables a entidades religiosas</t>
  </si>
  <si>
    <t>Se propone a realizar un estudio de estándares aplicables a las entidades religiosas dentro de la regulación de las IPSFL o bien, a fin de ajustar su regulación si ello fuere pertinente.</t>
  </si>
  <si>
    <t>Gestión</t>
  </si>
  <si>
    <t>Mediano</t>
  </si>
  <si>
    <t>Clasificación de las IPSFL</t>
  </si>
  <si>
    <t>Establecer una clasificación de las IPSFL que considere criterios como su tamaño, que se recoja en un cuerpo normativo que permita su actualización con cierta flexibilidad, para efectos de determinar distintas cargas regulatorias.</t>
  </si>
  <si>
    <t>Administrativa</t>
  </si>
  <si>
    <t>Corto</t>
  </si>
  <si>
    <t>Formas de Relacionamiento de las  IPSFL con el Estado</t>
  </si>
  <si>
    <t>Ley General de Transferencias</t>
  </si>
  <si>
    <t>Propuesta de una ley permanente que regule de manera general y, cuando corresponda de modo supletorio, las transferencias estatales a instituciones privadas con y sin fines de lucro. 
Esta normativa debería regular estándares mínimos y comunes para toda transferencia del Estado, que no comprenda las compras públicas y debe aplicarse al gobierno central, municipios, gobiernos regionales, y otras entidades del Estado, en su relación con las entidades privadas sin fines de lucro.</t>
  </si>
  <si>
    <t>Oficina Presupuestaria del Congreso Nacional o instalar una oficina en cada Cámara</t>
  </si>
  <si>
    <t>Establecer, dentro del plazo de 2 años, una nueva institucionalidad dentro del Congreso Nacional que cumpla funciones de asesoría presupuestaria, con capacidades suficientes para procesar todo el volumen de información recibida, dotándola de los recursos humanos y financieros adecuados, así como acceso a la información necesaria para cumplir sus tareas, así como de la debida independencia.</t>
  </si>
  <si>
    <t>Poder Legislativo</t>
  </si>
  <si>
    <t>Regulación de glosas</t>
  </si>
  <si>
    <t>Se propone restringir el uso de las glosas de modo tal que una ley permanente establezca los principios fundamentales de la creación de glosas presupuestarias.</t>
  </si>
  <si>
    <t>Estudiar el proceso y la magnitud sobre la tercerización</t>
  </si>
  <si>
    <t>Estudiar el proceso y la magnitud de la tercerización de la provisión de servicios públicos, para plantear una estrategia adecuada que establezca sinergias óptimas y su estandarización adecuada.</t>
  </si>
  <si>
    <t>Establecer Objetivos País y vincularlos con el presupuesto</t>
  </si>
  <si>
    <t>Explicitar objetivos para el gasto público a nivel de resultados finales, tal como fue recomendado por la Comisión de Gasto Público.
i. Clasificar los objetivos-país, cuando sea factible, según áreas temáticas. Parece conveniente utilizar la clasificación funcional del gasto, pues tiene como ventaja permitir comparar el gasto de las respectivas áreas, a nivel internacional, por tratarse de una clasificación que es parte del Manual de Estadísticas de Finanzas Públicas del Fondo Monetario Internacional.</t>
  </si>
  <si>
    <t>Actualizar el clasificador presupuestario</t>
  </si>
  <si>
    <t>Mesa de trabajo para plantear una reforma al clasificador presupuestario</t>
  </si>
  <si>
    <t>Clarificar el objeto de gasto en las transferencias corrientes y de capital</t>
  </si>
  <si>
    <t>Conformar una mesa de trabajo entre DIPRES y MDSF para precisar el objeto de gasto que se incluye en transferencias corrientes y transferencias de capital que respondan a un carácter programático, para lograr distinguirlas de transferencias de capital que tengan un  objetivo de inversión pública las cuales podrían asimilarse al subtítulo 31.</t>
  </si>
  <si>
    <t>Fortalecer la evaluación y monitoreo del gasto capital</t>
  </si>
  <si>
    <t>1) homologación de principios y criterios para la medición de desempeño del gasto corriente (programas), con el gasto de capital (inversiones, incluyendo las transferencias de capital de forma explícita).
2) evaluar formas para relacionar el conjunto de gasto programático (gasto corriente y capital), y las inversiones a una misma base común de objetivos-país, para rendir cuentas periódicamente sobre cómo contribuyen tanto el gasto programático como las inversiones, a aquellos
3) se propone explicitar en la Ley N°20.530 tal como estaba contemplado en el proyecto de ley la responsabilidad del Ministerio de Desarrollo Social y Familia para el monitoreo y evaluación de todas las inversiones, incluyendo explícitamente también las inversiones que se realizan vía transferencias (subtítulo 33).</t>
  </si>
  <si>
    <t>Estudio de mercado por la FNE sobre barreras de entrada en la colaboración de privados con el Estado</t>
  </si>
  <si>
    <t>Se recomienda solicitar a la FNE un estudio sobre barreras de entrada y obstáculos para la competencia
entre privados (con y sin fines de lucro) para colaborar con la gestión pública.</t>
  </si>
  <si>
    <t>Órgano Autónomo</t>
  </si>
  <si>
    <t>Guía de FNE sobre competencia en la colaboración de privados con el Estado</t>
  </si>
  <si>
    <t>Se recomienda establecer por parte de la FNE una guía sobre la competencia en la colaboración de privados
(con y sin fines de lucro) con el Estado.</t>
  </si>
  <si>
    <t>Mejorar la calidad de la información de los balances de las IPSFL y prevenir elusión/evasión</t>
  </si>
  <si>
    <t>Establecer la obligatoriedad de realizar la Declaración Jurada 1847 ante SII para todas las IPSFL, salvo las de
menor tamaño o pequeñas, esto es, aquellas que tienen ingresos inferiores a 2.400 UF anuales.</t>
  </si>
  <si>
    <t>Aumentar la utilidad de la información presupuestaria para usuarios y usuarias</t>
  </si>
  <si>
    <t>Se recomienda: (i) Profundizar la información disponible en el portal Presupuesto Abierto, explicitando -entre otros- el gasto público a IPSFL y procurar que este portal responda a los intereses de los diversos usuarios y usuarias; (ii) mantener una preocupación  permanente por el nivel de satisfacción ciudadana con la información fiscal que se publica; y (iii) que Hacienda publique los resultados y avances en la satisfacción ciudadana; (iv) Tal como ha sugerido la Comisión de Gasto Público, se recomienda el fortalecimiento de
la institucionalidad que permita aumentar el estándar en materia de transparencia fiscal, con foco en la utilidad, profundidad, consistencia y accesibilidad de la información que se publica.</t>
  </si>
  <si>
    <t>Estimación del monto de transferencias  del Estado a IPSFL</t>
  </si>
  <si>
    <t>Se propone desarrollar un trabajo conjunto entre DIPRES y Subsecretaría de Evaluación Social para una definir una metodología y llegar a esta estimación, que pudiera servir eventualmente para crear un anexo permanente en la Ley de Presupuestos finalmente.</t>
  </si>
  <si>
    <t>Transparencia en Organismos  del Estado y Registros Relevantes sobre Instituciones Privadas Sin Fines De Lucro</t>
  </si>
  <si>
    <t xml:space="preserve">Identificación única de las IPSFL </t>
  </si>
  <si>
    <t>Se propone que a todas las nuevas organizaciones que se inscriban en el RNPJSFL se les asigne de manera automática un RUT desde el SII y que este se incluya en dicho registro. Para esto, se requiere un convenio entre el Registro Civil y el SII que permita facilitar el traspaso de información entre ambos servicios. En el caso de las organizaciones que ya se encuentran inscritas en el RNPJSFL se deberá llevar un ejercicio de revisión caso a caso para verificar si es que tienen RUT o no, y si es este es coincidente con el nombre de la
organización que se encuentra en el Registro.</t>
  </si>
  <si>
    <t>Portal único de personas jurídicas sin fines de lucro</t>
  </si>
  <si>
    <t>Portal de información sobre transferencia de recursos públicos al sector sin fines de lucro</t>
  </si>
  <si>
    <t>Ampliar la cobertura del Sistema de Rendición Electrónica de Cuentas (SISREC)</t>
  </si>
  <si>
    <t>Propuesta N°20 - Ampliar la cobertura del Sistema de Rendición Electrónica de 
Cuentas (SISREC)</t>
  </si>
  <si>
    <t>Crear un Registro Nacional de Beneficiarios Finales de Personas Jurídicas en Chile</t>
  </si>
  <si>
    <t>Estadísticas mínimas sobre la evolución de las IPSFL</t>
  </si>
  <si>
    <t>Homologar el proceso de Compras Públicas con el proceso de adjudicación vía transferencias corrientes y de capital</t>
  </si>
  <si>
    <t>Obligaciones de transparencia activa de IPSFL</t>
  </si>
  <si>
    <t>Las IPSFL deben cumplir con ciertas obligaciones de transparencia activa en sus sitios web. Por esto,
proponemos que se establezca este deber para todas aquellas cuyos ingresos sean sobre 2.400 UF anuales:</t>
  </si>
  <si>
    <t>Transparencia de institutos de formación política ligados a partidos políticos</t>
  </si>
  <si>
    <t>Con el objeto de una adecuada implementación de la norma que establece que los institutos de formación
política ligados a partidos deben ser registrados por éstos y tienen reglas especiales de transparencia y de
financiamiento, el SERVEL debe dictar normativa que establezca con mayor detalle qué se entiende por
este tipo de IPSFL.</t>
  </si>
  <si>
    <t>Propuesta N° 25 Transparencia de institutos formación política ligados a partidos políticos</t>
  </si>
  <si>
    <t>Fortalecer normativa de lobby</t>
  </si>
  <si>
    <t>Medida legislativa. Proponemos que se abarque por la Ley de Lobby y su registro, además de audiencias y reuniones con el objetivo de influir en una toma de decisión pública, toda forma de comunicación como ocurre en países como Estados Unidos, Canadá y Reino Unido, y más acorde a los desafíos del siglo XXI.</t>
  </si>
  <si>
    <t>Gobierno Corporativo</t>
  </si>
  <si>
    <t>Fortalecer gobernanza de las IPSFL en que participa el Estado</t>
  </si>
  <si>
    <t>Políticas de capacitación y asesoría en modelos de prevención de irregularidades,  conflictos de interés, etc.</t>
  </si>
  <si>
    <t>Integrar corporaciones municipales en el sistema de gestión y  control oficial de cada municipio</t>
  </si>
  <si>
    <t>Control, Infracción  y Sanciones</t>
  </si>
  <si>
    <t>Modificación de la Ley Orgánica de la Contraloría General de la República para que ésta controle a IPSFL receptoras de fondos públicos respecto de tales fondos públicos</t>
  </si>
  <si>
    <t>Establecer un catálogo de sanciones proporcionales adicionales a la cancelación  de la personalidad jurídica a IPSFL</t>
  </si>
  <si>
    <t>Establecer normas de protección del trabajador de una IPSFL que conoce y denuncia posibles ilícitos respecto de fondos públicos, así como recompensa a quien denuncie irregularidades</t>
  </si>
  <si>
    <t>Modificar reglas para la constitución de corporaciones o fundaciones estatales</t>
  </si>
  <si>
    <t>Fortalecer el Departamento de Personas Jurídicas del Ministerio de Justicia y Derechos Humanos</t>
  </si>
  <si>
    <t>Eliminar el rango de 7000 UTM de la inversión, previsto en la Ley de Gobiernos Regionales</t>
  </si>
  <si>
    <t>Obligación de Alcaldes/sas de informar al Concejo Comunal de transferencias,  proyectos de inversión o iniciativas, independiente del monto. Lo mismo para Gobernadores respecto del CORE</t>
  </si>
  <si>
    <t>Permitir que Contraloría envíe los antecedentes al Tribunal Electoral Regional de  infracciones de Gobernadores Regionales, y Alcaldes</t>
  </si>
  <si>
    <t>Fortalecimiento de control interno y auditoría interna de IPSFL (sobre 2.000 UTM de fondos del Estado)</t>
  </si>
  <si>
    <t>Normas de incompatibilidades para relaciones de pareja no formalizadas e hijos en común</t>
  </si>
  <si>
    <t xml:space="preserve">Fortalecimiento y mayor autonomía de la Auditoría Interna </t>
  </si>
  <si>
    <t>Crear un Oficial de Cumplimiento en los órganos de la Administración del Estado</t>
  </si>
  <si>
    <t>Ampliar auditorías financieras y auditorías sobre el cumplimiento de  disposiciones contables desde la Contraloría General de la
República</t>
  </si>
  <si>
    <t>Sanciones penales proporcionales y adecuadas a irregularidades en el uso de  recursos públicos y transferencias</t>
  </si>
  <si>
    <t>Fortalecimiento del Gobierno Corporativo y de la institucionalidad del Consejo para la Transparencia</t>
  </si>
  <si>
    <t>Seguimiento y rendición de cuentas de propuestas y recomendaciones</t>
  </si>
  <si>
    <t>PROMEDIO</t>
  </si>
  <si>
    <t>PROMEDIO CORTO</t>
  </si>
  <si>
    <t>PROMEDIO MEDIANO</t>
  </si>
  <si>
    <t>PROMEDIO LARGO</t>
  </si>
  <si>
    <t>PROMEDIO EJECUTIVO</t>
  </si>
  <si>
    <t>PROMEDIO LEGISLATIVO</t>
  </si>
  <si>
    <t>PROMEDIO AUTÓNOMO</t>
  </si>
  <si>
    <t>TIPO</t>
  </si>
  <si>
    <t>PROMEDIO TIPO</t>
  </si>
  <si>
    <t>Objetivo</t>
  </si>
  <si>
    <t>Evaluar el avance y coherencia de las acciones del Estado para implementar llas medidas propuestas por la Comisión para relación entre corporaciones, fundaciones y el Estado.</t>
  </si>
  <si>
    <t>Fuentes de información</t>
  </si>
  <si>
    <t>Se utilizó información pública de fuentes de acceso disponible de forma permanente para cualquier persona.</t>
  </si>
  <si>
    <t>Levantamiento</t>
  </si>
  <si>
    <t>30 de noviembre de 2023 se cerró el periodo de levantamiento de información.</t>
  </si>
  <si>
    <t>Evaluación</t>
  </si>
  <si>
    <t>Cada una de las acciones fue valorizada de acuerdo a su avance, distinguiendo ente las medidas legislativas y las de gestión o administrativas. El nivel de avance reportado es el resultado de un promedio ponderado de las acciones vinculadas a una medida. Mismo procedimiento se hizo con las áreas del informe y el avance general.</t>
  </si>
  <si>
    <t>Legislativa</t>
  </si>
  <si>
    <t>Gestión o Adm.</t>
  </si>
  <si>
    <t>PRE LEGISLATIVO</t>
  </si>
  <si>
    <t>Comunicación</t>
  </si>
  <si>
    <t>INGRESO PROYECTO INCOHERENTE</t>
  </si>
  <si>
    <t>Formalizada incoherente</t>
  </si>
  <si>
    <t>INGRESO PROYECTO COHERENTE</t>
  </si>
  <si>
    <t>Formalizada coherente</t>
  </si>
  <si>
    <t>EN TRÁMITE INCOHERENTE</t>
  </si>
  <si>
    <t>Ejecutada incoherente</t>
  </si>
  <si>
    <t xml:space="preserve">EN TRÁMITE COHERENTE </t>
  </si>
  <si>
    <t>Ejecutada coherente</t>
  </si>
  <si>
    <t>PROMULGADO INCOHERENTE</t>
  </si>
  <si>
    <t>PROMULGADO COHERENTE</t>
  </si>
  <si>
    <t>Coherente</t>
  </si>
  <si>
    <t>Está alineada con la propuesta de la Comisión</t>
  </si>
  <si>
    <t>No coherente</t>
  </si>
  <si>
    <t>No incluye todos los elementos propuestos por la comisión, es menos ambiciosa o no apunta al mismo propósito</t>
  </si>
  <si>
    <t>BASE 60</t>
  </si>
  <si>
    <t>BASE 46</t>
  </si>
  <si>
    <t>El Ministerio Secretaría General de la Presidencia encargará el estudio a un órgano transversal de expertos para plantear una estrategia adecuada a la tercerización de los servicios que realiza el Estado.</t>
  </si>
  <si>
    <t>La Dirección de Presupuestos encargó el estudio de la clasificación presupuestaria en dos variables de los Objetivos de Desarrollo Sostenible de la ONU a los que Chile suscribe: perspectiva de género y cambio climático. Para ello, mediante convenio con el Banco Interamericano de Desarrollo (BID) y el Programa de las Naciones Unidas para el Desarrollo (PNUD), se realizó un estudio para la clasificación funcional según las variables mencionadas. Como producto de lo anterior, la Ley N°21.722, de Presupuestos del Sector Público correspondiente al año 2025 cuenta con una estructura asociada a las dos variables. Los cambios introducidos en el proyecto de ley de Presupuestos 2025 también responden a una asesoría que la DIPRES ha recibido desde la OCDE. En ese marco, en julio del presente año, la DIPRES recibió una misión de la OCDE, para analizar y asesorar para generar una estructura presupuestaria con mayor enfoque programático, y así avanzar en un mayor desglose y detalle en la clasificación presupuestaria. Tal como se ha mencionado en otras recomendaciones, este trabajo continúa los esfuerzos presentados en la Ley N°21.640, de Presupuestos del Sector Público correspondiente al año 2024, para clarificar el gasto en las partidas conforme al clasificador presupuestario. En esta ley, la reclasificación del gasto se realizó para que sea concordante con el objeto del gasto que se ejecuta con la clasificación presupuestaria correspondiente. Como ejemplo, lo anterior se tradujo en que los gastos corrientes, como gastos en personal y/o en bienes y servicios de consumo que estaban siendo ejecutados en algunas transferencias corrientes, de capital o de inversión, fueron reclasificados al concepto de gasto correspondiente; y se diferenció claramente entre transferencias a entidades privadas y a otras entidades públicas. El Ministerio de Hacienda, mediante el Decreto N°1227, de fecha 30 de septiembre de 2024, modificó el decreto N°854, de 2003, que determina las clasificaciones presupuestarias, mediante el cual se incorporó dos nuevos ítems en las transferencias</t>
  </si>
  <si>
    <t>En un trabajo de revisión integral para clarificar el gasto, la Ley N°21.640, de Presupuestos del Sector Público correspondiente al año 2024, y la Ley N°21.722, de Presupuestos del Sector Público correspondiente al año 2025, contienen avances importantes en esta materia. Se establece una estructura comprensible y estandarizada para las transferencias de recursos desde el Estado a IPSFL, municipalidades y/u organismos internacionales. En las glosas específicas se indica un plan de intervención y población objetivo definidos, rendición de cuentas, toma de razón por parte de la Contraloría General de la República, entre otras indicaciones. Además, se especifica que las transferencias de recursos a entidades se harán de acuerdo con lo que establece el articulado de la misma Ley N°21.640, de Presupuestos del Sector Público correspondiente al año 2024, y próximamente según la Ley N°21.722, de Presupuestos del Sector Público correspondiente al año 2025. Adicionalmente, el Ministerio de Desarrollo Social y Familia convocó a una mesa técnica, conformada por sus subsecretarías y organismos relacionados, para elaborar un instructivo relativo a la correcta elaboración, tramitación, celebración y ejecución de las transferencias con y sin convenios, en el marco de la Ley de Presupuestos 2024 (Res. Ex. SES N°064, de 19 de abril de 2024). El Ministerio de Hacienda, mediante el Decreto N°1227, de fecha 30 de septiembre de 2024, modificó el decreto N°854, de 2003, que determina las clasificaciones presupuestarias, mediante el cual se incorporó dos nuevos ítems en las transferencias corrientes que diferencia el tipo de destinatario, para efectos de esclarecer el desglose del gasto, habilitando un control más eficiente de la gestión de los recursos públicos.</t>
  </si>
  <si>
    <t>Se solicitó al Fiscal Nacional Económico analizar la recomendación y adoptar las acciones pertinentes dentro de sus facultades (Oficio N°1611). En el marco del aniversario de la entrega del informe, se remitió un nuevo oficio solicitando al Fiscal Nacional Económico su opinión técnica de la recomendación, con el propósito de evaluar su implementación (Oficio N°1168). En respuesta a este, la autoridad hizo presente que no resulta factible la ejecución de la recomendación en atención a lo siguiente: por un lado, la recomendación no se corresponde con la atribución que la ley le confiere a la FNE para realizar estudios de mercado. Por el otro, la recomendación no se enmarca dentro de los principios de eficiencia y eficacia, y contrasta con los estudios realizados por la FNE, los que responden a los criterios establecidos en la Guía Interna para el Desarrollo de Estudios de Mercado. Con todo, cabe destacar que la mayor interacción entre instituciones privadas sin fines de lucro y el Estado, en cuanto a densidad, frecuencia y relevancia económica, se manifiesta en las compras públicas. Es así que, la FNE ha desplegado una labor permanente e intensiva de fiscalización y persecución de ilícitos contra la libre competencia. En efecto, en abril de 2011, ésta emitió la guía de Compras Públicas y Libre Competencia y Estudio de Mercado sobre las Compras Públicas, cuyo análisis incluye recomendaciones específicas que fueron recogidas en la nueva Ley N°21.634, que moderniza la ley Compras Públicas.</t>
  </si>
  <si>
    <t xml:space="preserve">Se solicitó al Fiscal Nacional Económico analizar la recomendación y adoptar las acciones pertinentes dentro de sus facultades (Oficio N°1611). En el marco del aniversario de la entrega del informe, se remitió un nuevo oficio solicitando al Fiscal Nacional Económico su opinión técnica de la recomendación, con el propósito de evaluar su implementación (Oficio N°1168). En respuesta a este, la autoridad hizo presente que no resulta factible la dictación de una guía en los términos 
recomendados, toda vez que “conlleva dificultades relevantes desde el punto de vista 
de la regulación de las atribuciones del Servicio”.  
Con todo, cabe destacar que las acciones de fiscalización y los instrumentos emitidos 
por la FNE se encuentran plenamente alineados a la recomendación, con foco en la 
promoción y defensa de la libre competencia en los distintos ámbitos en que las 
entidades privadas se relacionan con el Estado. Ejemplo de ello son: Guía para el 
Análisis de Operaciones de Concentración Horizontales, Guía Práctica para la 
aplicación de umbrales de notificación de operaciones de concentración en Chile, entre 
otras.  </t>
  </si>
  <si>
    <t>El SII modificó la Declaración Jurada 1945, reduciendo el monto que obliga a las instituciones sin fines de lucro a entregar información de sus presupuestos, como sus ingresos, gastos y otros antecedentes relevantes. Con ello se amplía el universo de entidades privadas sin fines de lucro a presentar la mencionada declaración. Para más información, consultar en el link: https://www.sii.cl/noticias/2023/121023noti01rp.htm . En el marco del aniversario de la entrega de las recomendaciones, la presente cartera remitió un oficio al SII para solicitar la opinión técnica sobre la recomendación. Mediante oficio, el SII informó que los tramos señalados en la recomendación no obedecen a la segmentación de contribuyentes utilizado por el Servicio, los que se establecen en la Resolución Ex. 76 de 2017 o en la Ley N°20.416. Asimismo, agregó que no se encuentra dentro de sus facultades legales ampliar la aplicabilidad de la DJ 1847, pues requiere, en primer lugar, una modificación legal, puesto que la ley de impuestos a la renta autoriza a ciertas IPSFL a llevar contabilidad simplificada (art. 68) y las exime de impuestos a la renta. Dado que para realizar la DJ 1847 se requiere de contabilidad completa, sería necesario armonizar la ley. Respecto a dicha modificación, el Servicio destaca que la carga administrativa es considerable, por lo que no corresponde sólo atender al "tamaño" de las IPSFL.</t>
  </si>
  <si>
    <t>Se solicitó a la Dirección de Presupuestos (DIPRES) realizar un análisis de la información presupuestaria a fin de identificar los mecanismos que ayuden a determinar con mayor claridad las transferencias del Estado a IPFSL mediante un Oficio del Ministerio Secretaría General de la Presidencia. Asimismo, se destacan actualizaciones realizadas al portal de presupuesto abierto, que permite acceder a la información de los proveedores y ejecutores del gasto público: https://presupuestoabierto.gob.cl/institutions?view=providers</t>
  </si>
  <si>
    <t>Esta medida será abordada por el proyecto de ley que está trabajando el Ministerio de Justicia y Derechos Humanos. Esta medida, además, está comprometida en la Estrategia Nacional de Integridad Pública (ENIP). Se han efectuado reuniones con representantes de Segpres, Ministerio de Justicia y Derechos Humanos, el Servicio de Registro Civil e Identificación y el Servicio de Impuestos Internos para evaluar el mejor mecanismo para su implementación. Con todo, el proyecto de ley que crea un Registro Nacional de personas beneficiarias finales (boletín 16.475-05) resuelve la necesidad de informar un RUT para recibir recursos públicos, el que fue presentado en diciembre de 2023.</t>
  </si>
  <si>
    <t>Esta medida será abordada por el proyecto de ley que está elaborando el Ministerio de Justicia y Derechos Humanos. El 30 de enero de 2024 se presentó ante la Cámara Alta el proyecto de ley que “establece bases de las transferencias a personas e instituciones privadas, y modifica la ley N°19.862, en la forma que indica”, en el que se regula un registro que concentrará toda la información de las transferencias realizadas a entidades privadas. Para más información, consultar el boletín N°16.628-05, en el Senado. En paralelo, el Ministerio de Justicia y Derechos Humanos informó las conclusiones obtenidas por la Mesa Técnica, sobre oportunidades de mejoras en la regulación de las instituciones privadas sin fines de lucro. Con ello, se encuentra preparando un proyecto de ley que fortalezca la regulación y unifique criterios en estas entidades, buscando un registro único de las entidades privadas sin fines de lucro.</t>
  </si>
  <si>
    <t>El 30 de enero de 2024 se presentó ante la Cámara Alta el proyecto de ley que “establece bases de las transferencias a personas e instituciones privadas, y modifica la ley N°19.862, en la forma que indica”. En dicho proyecto se crea el “Registro Único de Entidades Privadas Receptoras de Fondos Públicos”, en su Título VII, el que será de carácter público. A su vez, se deroga parcialmente el Registro Central de Colaboradores del Estado (Ley 19.862). Para más información, consultar el boletín N°16.628-05, en el Senado. Asimismo, la Dirección de Presupuestos del Ministerio de Hacienda se encuentra realizando actualizaciones continuas al Portal de Presupuesto Abierto, desagregando el gasto por regiones, entre otras mejoras con el fin de presentar de forma más clara el gasto fiscal.</t>
  </si>
  <si>
    <t>Se presentó el Proyecto de Ley que Crea un Registro Nacional de Personas Beneficiarias Finales (boletín N°16.475-05) ante el Senado. Desde su ingreso, y hasta la fecha, ha sido objeto de urgencia legislativa por parte del Gobierno.</t>
  </si>
  <si>
    <t>En el marco del aniversario, se solicitó al Servicio de Impuestos Internos que remita su opinión técnica para implementar la medida. Mediante el Oficio N°1709, de 23 de agosto de 2024, el Servicio comunicó que, conforme al artículo 35 del Código Tributario, el Servicio ya publica estadísticas de los contribuyentes, en el que se encuentran IPSFL que tienen carácter de contribuyentes y el cumplimiento de obligaciones tributarias. Para consultar la implementación de las estadísticas y demás detalles, ingresar en: https://www.sii.cl/sobre_el_sii/nominapersonasjuridicas.html</t>
  </si>
  <si>
    <t>El Ministerio Secretaría General de Gobierno lanzó un nuevo Portal Único de Fondos Concursables del Estado (https://www.fondos.gob.cl/), que avanza en la centralización de la información para postular a fondos concursables del Estado que están disponibles para las personas y organizaciones sociales.</t>
  </si>
  <si>
    <t>Por medio de las indicaciones al Proyecto de Ley “Transparencia 2.0” se establece la obligación a entidades privadas sin fines de lucro de publicar contenidos mínimos en sus respectivos sitios web. Para más información, consultar el boletín N°12.100-07, en la Comisión de Hacienda del Senado.</t>
  </si>
  <si>
    <t>En mayo de 2024 se presentó un proyecto de ley a fin de recoger los estándares internacionales y las recomendaciones realizadas por la OCDE, que moderniza la ley de lobby (boletín N°16.888-06). Con fecha 7 de enero de 2025, el proyecto fue aprobado en general en la Cámara baja. Actualmente se encuentra en discusión en particular en la Comisión de Gobierno Interior de la cámara baja. Esta medida viene también a cumplir medidas contempladas en la ENIP.</t>
  </si>
  <si>
    <t>El Ministerio Secretaría General de la Presidencia encargó la ejecución de esta medida a la Mesa de Trabajo Anticorrupción de la Convención de las Naciones Unidas contra la Corrupción (UNCAC). Adicionalmente, la Comisión Asesora Presidencial para la Integridad Pública solicitó la colaboración para la ejecución de esta medida del COSOC del Ministerio Secretaría General de la Presidencia. En abril de 2025 se dio inicio al programa de capacitaciones “Integridad que Transforma” dirigido a personas jurídicas sin fines de lucro, cuyo propósito es dar herramientas a sus integrantes para cumplir con sus obligaciones legales y difundir buenas prácticas en materias de integridad dentro de las organizaciones. El programa consta de seis cursos, dictados por expertos del Departamento de Personas Jurídicas del Ministerio de Justicia, de la Comisión Asesora Presidencial para la Integridad 
Pública y Transparencia, del Centro de Estudios de la Administración de la Contraloría 
General de la República, del Servicio de Impuestos Internos, de Espacio Público y de 
la Comunidad de Organizaciones Solidarias. Los cursos se impartirán entre abril y junio 
de 2025. Para inscribirse, ingresa a: 
https://forms.office.com/pages/responsepage.aspx?id=9Pm
56f34UilTg7XcZuQbVzgXscUkYFAk
lZ1HNo24RUOExLVzhNVFFUWDgzVUhPWFZJV0dJVDc0Qy4u&amp;route=shorturl  
Esta medida también se recoge dentro de las medidas contempladas en la ENIP.</t>
  </si>
  <si>
    <t xml:space="preserve">Mediante la nueva Ley N°21.634, que moderniza la ley Compras Públicas, se establece la facultad de la Contraloría General de la República de fiscalizar a las entidades privadas en las que participe la Presidencia de la República o un organismo de la Administración del Estado y que reciban transferencias de fondos públicos que, en su conjunto, asciendan a una cantidad igual o superior a 1.500 UTM en un año calendario. Por su parte, el proyecto de ley general de transferencias (boletín N°16.628-05), en primer trámite constitucional en el Senado, faculta a la Contraloría General de la República (CGR) fiscalizar el uso, destino y condiciones de los recursos transferidos a 
cualquier título a entidades privadas, en la medida  
que, dentro del año calendario, sean superiores a 100 unidades tributarias anuales. 
Esto sin perjuicio de las demás facultades de fiscalización del CGR.  
En el proyecto de ley sobre Integridad Municipal (Boletines N°14.594-06 y N°15.523
06, refundidos) se amplían las facultades fiscalizadoras de la CGR respecto de quienes 
reciben fondos públicos. </t>
  </si>
  <si>
    <t>Mediante una iniciativa legislativa, a cargo del Ministerio de Justicia y Derechos Humanos, se abordarán sanciones graduales aplicables a las IPSFL. Se recoge dentro de las medidas contempladas en la Estrategia Nacional de Integridad Pública (ENIP).</t>
  </si>
  <si>
    <t>Se creará una mesa de trabajo para formular una propuesta de protección de denunciantes del sector privado. Esta medida se recoge dentro de las medidas contempladas en la ENIP.</t>
  </si>
  <si>
    <t>Esta medida se abordará por medio del proyecto de ley que está preparando el Ministerio de Justicia y Derechos Humanos. Por el otro lado, por medio del proyecto de ley de Integridad Municipal (Boletines N°14.594-06 y N°15.523-06, refundidos) se elevan los estándares para crear corporaciones y fundaciones, requiriendo un quórum supra mayoritario en el concejo municipal. A su vez, se establecen mayores requisitos para dichas entidades, tales como el sometimiento al control de la unidad de control interno municipal, entre otros. El 18 de enero se aprobó en general, y por unanimidad, el Proyecto de Ley en la Sala de la cámara alta. Este será discutido en la Comisión de Gobierno Interior del Senado en su segundo trámite constitucional. Para más información, consulta el boletín N°14.594-06 o N°15.523-06 en el sitio de la cámara. Esto mismo encontrará reflejo a nivel regional por medio de un nuevo proyecto de ley de Integridad en Gobiernos Regionales, con el fin de elevar los estándares de integridad, transparencia, control y participación civil en estas instituciones.</t>
  </si>
  <si>
    <t>El Ministerio de Justicia y Derechos Humanos se encuentra evaluando las vías para poder fortalecer el Departamento. Se recoge también dentro de las medidas contempladas en la ENIP.</t>
  </si>
  <si>
    <t>En la Ley N°21.640, de Presupuestos del Sector Público correspondiente al año 2024, la partida 31, correspondiente a los Gobiernos Regionales, establece la glosa 01 que establece que se requerirá aprobación de los Consejos Regionales, independiente del monto, cuando se trate de transferencias a instituciones privadas. La Contraloría General de la República deberá tomarlo de razón. Mediante la Ley N°21.722, de Presupuestos del Sector Público correspondiente al año 2025, se establece la obligación de actualizar el Anteproyecto Regional de Inversiones (ARI), que tiene por fin planificar las inversiones en proyectos cuyo financiamiento proviene de la Ley N°21.591, sobre el Royalty a la Minería Más aún, se presentó mediante indicaciones al proyecto de ley “Regiones Más 
Fuertes” (boletín 15.921-05), actualmente en la Comisión de Hacienda de la Cámara, 
reducir el monto que el gobernador regional dispone sin requerir la aprobación del 
Consejo Regional, sin perjuicio de la respectiva rendición de cuentas, con el fin de 
consolidar un mayor estándar en una ley permanente.</t>
  </si>
  <si>
    <t>Por medio de las indicaciones aprobadas en el Proyecto de Ley “Integridad Municipal” se fortalecen los mecanismos de control del Consejo Comunal. El 18 de enero se aprobó en general, y por unanimidad, el Proyecto de Ley en la Sala de la cámara alta. Este será discutido en la Comisión de Gobierno Interior del Senado en su segundo trámite constitucional. Para más información, consulta el boletín N°14.594-06 o N°15.523-06 en el sitio de la cámara. Por su parte, se proponen modificaciones a la ley que regula a los Gobernadores Regionales, en donde se establece los contenidos mínimos de la rendición de cuentas del alcalde al Consejo Regional, entre otras medidas. Para más información, consultar el boletín N°15.921-05, el que se encuentra en primer trámite constitucional en la cámara baja.</t>
  </si>
  <si>
    <t>Con fecha 8 de marzo de 2024, el Gobierno presentó indicaciones en el Senado, al proyecto de ley de Integridad Municipal. (Boletines N°14.594-06 y N°15.523-06, refundidos) en este sentido. Para más información, consulta el boletín N°14.594-06 o N°15.523-06 en el sitio de la cámara. A su vez, se incorporará dicha exigencia, a nivel regional, por medio del Proyecto de Ley que aborde los gobiernos regionales. Se recoge dentro de las medidas contempladas en la ENIP.</t>
  </si>
  <si>
    <t>Se ingresó en mayo de 2024 un Proyecto de ley sobre prevención de conflictos de intereses, a fin de elevar los estándares de integridad en el ejercicio de la función pública, la regulación de la denominada “puerta giratoria” entre el mundo público y privado, la ampliación de las declaraciones de patrimonio e intereses, entre otros (Boletín 16890-06) Esta medida también se contempla dentro de la ENIP.</t>
  </si>
  <si>
    <t>El 22 de enero de 2024 se aprobó en la cámara el Proyecto de Ley que Crea el Servicio de Auditoría Interna General de Gobierno (contenido en el Boletín N°16.316-05) que dota de rango legal al Consejo de Auditoría Interna General de Gobierno (CAIGG). Durante el mes de octubre de 2024 fue aprobado por la Comisión de Hacienda del Senado, y por la Sala del Senado, en su segundo trámite constitucional. El 30 de octubre de 2024 pasó a tercer trámite constitucional a la Cámara de Diputadas y Diputados. Dado que en noviembre la Cámara baja rechazó algunas modificaciones del proyecto, este pasó a una Comisión Mixta, en donde se encuentra hasta la fecha.</t>
  </si>
  <si>
    <t>El Gobierno se encuentra coordinando un estudio para analizar las sanciones penales adecuadas en el uso de recursos públicos.</t>
  </si>
  <si>
    <t>Por medio del Proyecto de Ley de Transparencia 2.0 (boletín N°12.100-07), actualmente en segundo trámite constitucional, se fortalece la gobernanza del Consejo para la Transparencia, por medio del aumento de incompatibilidades para ser designado consejero, participación civil en su selección, obligatoriedad de realizar una cuenta pública, entre otros.</t>
  </si>
  <si>
    <t>Seguimiento y coordinación de la implementación de las medidas por parte de la Comisión de Integridad Pública y Transparencia de SEGPRES. A medida que se vayan gestando avances, el reporte actual se irá actualizando y, para más detalles, se podrá consultar en la siguiente página web: https://www.integridadytransparencia.gob.cl/</t>
  </si>
  <si>
    <t>No se encuentra mayor información del seminario mas allá de que fue realizado el 25 de abril: https://www.instagram.com/p/DIjP4AKx7No/?img_index=1</t>
  </si>
  <si>
    <t xml:space="preserve">La Dirección de Presupuestos cuenta con una asistencia técnica con la Organización para la Cooperación y el Desarrollo Económico (OCDE), en donde se realizó un estudio para analizar la actual estructura presupuestaria y así proponer una estructura presupuestaria con un mayor enfoque programático. En julio del presente año, representantes de la OCDE visitaron las oficinas de DIPRES para levantar información, con el fin de entregar recomendaciones para mejorar el uso de la información en el desempeño de instituciones y programas públicos. A partir de esto, la organización entregará recomendaciones para fortalecer el trabajo impulsado por DIPRES sobre Presupuesto por resultados. Adicionalmente, cabe destacar que la Ley de Presupuestos se erige y estructura en base a objetivos país. Para el año 2025, los objetivos que estructuran los presupuestos son: seguridad pública, seguridad social y mayor cohesión social y seguridad 
económica. </t>
  </si>
  <si>
    <t>Proyecto en primer trámite constitucional en el Senado, remitido a la corte suprema, https://www.camara.cl/legislacion/ProyectosDeLey/tramitacion.aspx?prmID=17042&amp;prmBOLETIN=16475-05</t>
  </si>
  <si>
    <t>Estado: Primer trámite constitucional en el senado https://www.camara.cl/legislacion/ProyectosDeLey/tramitacion.aspx?prmID=17197&amp;prmBOLETIN=16628-05.  https://presupuestoabierto.gob.cl/</t>
  </si>
  <si>
    <t>https://www.fondos.gob.cl/</t>
  </si>
  <si>
    <t>Segundo trámite constitucional en el senado. https://tramitacion.senado.cl/appsenado/templates/tramitacion/index.php?boletin_ini=12100-07</t>
  </si>
  <si>
    <t>Primer trámite constitucional. https://www.camara.cl/legislacion/ProyectosDeLey/tramitacion.aspx?prmID=17499&amp;prmBOLETIN=16888-06</t>
  </si>
  <si>
    <t>Comisión mixta por rechazo de modificaciones: https://www.camara.cl/legislacion/ProyectosDeLey/tramitacion.aspx?prmID=16873&amp;prmBOLETIN=16316-05</t>
  </si>
  <si>
    <t>Comisión de Integridad Pública y Transparencia</t>
  </si>
  <si>
    <t>Primer trámite constitucional en el Senado - Tramitación de proyectos</t>
  </si>
  <si>
    <t>Personas Jurídicas y Empresas SII | Servicio de Impuestos Internos</t>
  </si>
  <si>
    <t>Segundo trámite constitucional Honorable Cámara de Diputadas y Diputados - Chile</t>
  </si>
  <si>
    <t>Proyecto de ley, iniciado en Mensaje de Su Excelencia el Presidente de la República, 
que modifica diversos cuerpos legales, en materia de prevención de conflictos de 
intereses.  archivo.pdf</t>
  </si>
  <si>
    <t>Link de asesoría de OCDE a la DIPRES: https://www.dipres.gob.cl/598/w3-article-336884.html / Decreto 1227 MODIFICA DECRETO N° 854, DE 2004, DEL MINISTERIO DE HACIENDA, QUE DETERMINA CLASIFICACIONES PRESUPUESTARIAS Ley Chile - Decreto 1227 22-OCT-2024 MINISTERIO DE HACIENDA - Biblioteca del Congreso Nacional</t>
  </si>
  <si>
    <t>Al revisar los presupuestos correspondientes al año 2024 y 2025 respectivamente, se observa que el año 2024 menciona mas detalladamente la transferencia de recursos del Estado a IPSFL, municipalidades y/u organismos internacionales, que el presupuesto del año 2025. Por otro lado, si bien aparece en el portal de transparencia la existencia de una Res. Ex. N°64., el link esta muerto. https://www.portaltransparencia.cl/PortalPdT/buscador-es?search_org=AI001&amp;search_usr=oficio%20N64. Decreto 1227 MODIFICA DECRETO N° 854, DE 2004, DEL MINISTERIO DE HACIENDA, QUE DETERMINA CLASIFICACIONES PRESUPUESTARIAS Ley Chile - Decreto 1227 22-OCT-2024 MINISTERIO DE HACIENDA - Biblioteca del Congreso Nacional</t>
  </si>
  <si>
    <t>El portal de presupuesto abierto efectivamente se actualiza mensualmente, pero no se encuentra información respecto al diseño e implementación de Data Lake en la plataforma. https://presupuestoabierto.gob.cl/budget-execution/consolidated-national. Ley 19628 SOBRE PROTECCION DE LA VIDA PRIVADA Ley Chile - Ley 19628 - Biblioteca del Congreso Nacional</t>
  </si>
  <si>
    <t>Plan de capacitaciones: Integridad que Transforma. Programa de formación para Sociedad Civil.</t>
  </si>
  <si>
    <t>Si bien no especifica el boletín que se pueda fiscalizar a las IPSFL cuando reciban mas del 50% de sus ingresos anuales en fondos públicos, en el Artículo 35 señalan que: Cuando los montos de transferencia de recursos a entidades privadas, a 
cualquier título, sea superior a 100 Unidades Tributarias Anuales dentro del año calendario, 
la Contraloría General de la República podrá fiscalizar el uso, destino y condiciones de tales 
recursos directamente. Primer trámite constitucional: Senado - Tramitación de proyectos.  Segundo trámite constitucional: https://www.camara.cl/legislacion/ProyectosDeLey/tramitacion.aspx?prmID=15075&amp;prmBOLETIN=14594-06</t>
  </si>
  <si>
    <t>No se encuentra información de esto más allá de lo que contempla la ENIP https://www.sea.gob.cl/sites/default/files/imce/archivos/2024/11/04/Estrategia%20Nacional%20de%20Integridad%20P%C3%BAblica.pdf</t>
  </si>
  <si>
    <t xml:space="preserve"> Existen leyes específicas que regulan la protección de whistleblowers en el sector 
público (las leyes números 20.205 -que modifica las leyes números 18.834 y 18.883
, 21.480 -que modifica el decreto con fuerza de ley N° 1 de 1997- y 21.592), y en el 
sector privado (ley N° 21.314 -que modifica el decreto ley N° 3.538-). Con todo, es 
pertinente señalar que no existe una ley específica para el sector privado en general, 
sino que sólo respecto del mercado financiero. (15-ago-2024). https://whistleblower.cl/wp-content/uploads/2024/11/Cuestionario-de-consulta-Whistleblower-Chile-15.08.2024.pdf</t>
  </si>
  <si>
    <t>¨Con todo, se requerirá la aprobación del consejo regional para proyectos de inversión e iniciativas cuyos montos de ejecución superen las 7.000 unidades tributarias mensuales. Asimismo, el financiamiento de estudios preinversionales o diseños que den origen a dichos proyectos e iniciativas deberá contar con la aprobación explícita del consejo regional.¨ N° 29 del boletín. Primer trámite constitucional: https://www.camara.cl/legislacion/ProyectosDeLey/tramitacion.aspx?prmID=16459&amp;prmBOLETIN=15921-05</t>
  </si>
  <si>
    <t>Se mencionan bastantes iniciativas relativas a los mecanismos de control en las organizaciones municipales. Segundo trámite constitucional: https://www.camara.cl/legislacion/ProyectosDeLey/tramitacion.aspx?prmID=15075&amp;prmBOLETIN=14594-06 y Primer trámite constitucional https://www.camara.cl/legislacion/ProyectosDeLey/tramitacion.aspx?prmID=16459&amp;prmBOLETIN=15921-05</t>
  </si>
  <si>
    <t>No se encuentra información respecto al estudio mencionado</t>
  </si>
  <si>
    <t>Segundo trámite constitucional desde año 2020: https://tramitacion.senado.cl/appsenado/templates/tramitacion/index.php?boletin_ini=12100-07</t>
  </si>
  <si>
    <t>Mediante indicaciones aprobadas en el Proyecto de Ley “Integridad Municipal” (boletín N°14.594-06 o N°15.523-06, refundidos) se incorporó como regla supletoria las reglas del Código Civil a las organizaciones comunitarias, con el fin de armonizar los estándares regulatorios entre las instituciones privadas sin fines de lucro. Conscientes de la importancia de avanzar en la implementación de las recomendaciones, tras un año desde el informe de la Comisión Asesora Ministerial, la Subsecretaría General de la Presidencia ha enviado oficios a los órganos responsables, solicitando su opinión técnica sobre las medidas pendientes, incluida la medida N°1, para evaluar su implementación o reformularla según sea necesario. Esta medida será abordada por el proyecto de ley que se encuentra preparando el Ministerio de Justicia.</t>
  </si>
  <si>
    <t>La medida se aborda con proyectos de leyes. En parte, se recoge por medio del PDL general de transferencias, en donde se proponen estándares de transparencia, control y rendición de cuentas, dependiendo de los montos de transferencias percibidas por las entidades. Para más información, consultar el boletín N°16.628-05, en el Senado. Por otro lado, el Ministerio de Justicia y Derechos Humanos está trabajando en un proyecto de ley que regula a las IPSFL.</t>
  </si>
  <si>
    <t>El 13 de diciembre pasado se publicó en el Diario Oficial la Ley N°21.722, de Presupuestos del Sector Público correspondiente al año 2025. La ley da continuidad al trabajo realizado en la Ley de Presupuestos de 2024, con mayores estándares de transparencia, control y rendición de cuentas en las transferencias estatales. Uno de los cambios más profundos introducidos por la Ley N°21.640, de Presupuestos del Sector Público correspondiente al año 2024, y replicada en la Ley de Presupuestos de 2025, es un régimen reforzado en control y transparencia en la asignación de recursos públicos, privilegiando en todos los casos el concurso público. Para mayor contexto de los esfuerzos realizados de estandarizar las reglas para las transferencias, en agosto de 2023, el Ministerio de Hacienda dictó el Oficio Circular N°20, del 11 de agosto de 2023, que regula los contenidos mínimos de los convenios que suscriban los servicios durante el 2023, además de obligar la realización de la rendición de cuentas mediante el sistema electrónico de la Contraloría General de la República (SISREC). Dicho Oficio fue consultado con los expertos de la Comisión durante su funcionamiento. Por otro lado, el 30 de enero de 2024 se presentó ante la Cámara Alta el proyecto de ley que “establece bases de las transferencias a personas e instituciones privadas, y modifica la ley N°19.862, en la forma que indica”. Para más información, consultar el boletín N°16.628-05, en el Senado.</t>
  </si>
  <si>
    <t>Se solicitó a ambas cámaras del Congreso Nacional analizar la medida y proponer un plan de trabajo para la implementación de la recomendación y profundizar la institucionalidad (Oficio N°207 de parte del Ministro de Hacienda y el Ministro Secretario General de la Presidencia).</t>
  </si>
  <si>
    <t>En primer lugar, para abordar esta recomendación, se realizó un trabajo relevante en la disminución de glosas, reclasificación del gasto y estandarización de los criterios, por medio de la Ley N°21.640, de Presupuestos del Sector Público correspondiente al año 2024. Este trabajo introdujo más de 1.000 cambios en las glosas, reforzó mayores estándares los cambios en el articulado como en las glosas y en la reclasificación del gasto, en colaboración con el Congreso Nacional. Lo anterior fue replicado en la Ley N°21.722, de Presupuestos del Sector Público correspondiente al año 2025 En agosto del presente año se aprobó y publicó la Ley N°21.683, que “Promueve la Responsabilidad y Transparencia en la Gestión Financiera del Estado”. Este dispone que el Presidente de la República, dentro de los 90 días siguientes a la fecha de asunción de sus funciones, establecerá las bases de la política fiscal que se aplicarán durante su administración.</t>
  </si>
  <si>
    <t xml:space="preserve">Se solicitó a la Directora de Presupuestos analizar la medida y adoptar las acciones pertinentes para avanzar en el control del gasto (Oficio SEGPRES N°1905). Asimismo, el Ministerio de Hacienda, en el marco del Pacto por el Crecimiento Económico, Progreso Social y Responsabilidad Fiscal, el 26 de abril del presente año ingresó el proyecto de ley que crea la Agencia de Calidad de Políticas Públicas (boletín N°16.799-05) a la cámara baja. El 10 de septiembre, el proyecto fue aprobado en general y particular en la cámara baja, pasando a su segundo trámite constitucional en 
el Senado. Actualmente se encuentra radicado en la Comisión de Hacienda. 
Por último, se aprobó y publicó la Ley N°21.683, que Promueve la Responsabilidad y 
Transparencia en la Gestión Financiera del Estado”. Esta ley incorpora funcionarios al 
Consejo Fiscal Autónomo, que tendrá un rol activo en evaluar y monitorear el 
cumplimiento de las reglas fiscales vigentes, así como manifestar su opinión sobre 
eventuales desviaciones. </t>
  </si>
  <si>
    <t xml:space="preserve">Durante el 2023, se estableció la obligación de rendir cuentas mediante el sistema electrónico de la Contraloría General de la República en los convenios que firmen los servicios durante el 2023, por medio del Oficio Circular N°20, de 11.08.2023, del Ministerio de Hacienda. A la fecha rige la Ley N°21.640, de Presupuestos del Sector Público correspondiente al año 2024, que establece como obligatoria la rendición de cuentas por medio del SISREC. Esta obligación mantendrá su continuidad conforme a la Ley N°21.722, de 
Presupuestos del Sector Público correspondiente al año 2025.  
Por último, el 30 de enero de 2024 se presentó ante la Cámara Alta el proyecto de ley 
que “establece bases de las transferencias a personas e instituciones privadas, y 
modifica la ley N°19.862, en la forma que indica”. En este se dispone la obligación de 
rendir cuentas de los convenios de transferencias mediante el SISREC. Para más 
información, consultar el boletín N°16.628-05, en el Senado.  </t>
  </si>
  <si>
    <t>Se solicitó al Consejo Directivo de SERVEL analizar la medida y adoptar las acciones necesarias para avanzar en materializar las recomendaciones (Oficio SEGPRES N°1891). Por otro lado, por medio de las indicaciones al proyecto de ley “Transparencia 2.0” se establece la obligación a entidades privadas (con o sin fines de lucro) de publicar contenidos mínimos en sus respectivos sitios web en la medida que hayan percibido recursos por más de tres meses consecutivos con cargo a asignaciones parlamentarias. Para más información, consultar el boletín N°12.100-07, en la Comisión de Hacienda del Senado.</t>
  </si>
  <si>
    <t>El Ministerio Secretaría General de la Presidencia solicitó, vía oficio, a todas las subsecretarías la información de las entidades privadas sin fines de lucro en las cuales mantenga participación, con el fin de actualizar la información del universo de ellas. Durante los primeros meses del año 2024se recabó la información entregada por las subsecretarías vía oficio, además de un diagnóstico de todas las entidades privadas informadas vía transparencia activa. Toda esta información fue remitida al Ministerio de Justicia y Derechos Humanos para efectos de elevar los estándares de estas entidades mediante un proyecto de ley. En efecto, el Ministerio de Justicia y Derechos Humanos se encuentra trabajando en un proyecto de ley que fortalezca la regulación de las entidades privadas sin fines de lucro, en particular, aquellas en las que el Estado tiene participación.</t>
  </si>
  <si>
    <t>La nueva Ley N°21.634, que moderniza la Ley N°19.886 y otras leyes, para mejorar la calidad del gasto público, aumentar los estándares de probidad y transparencia e introducir principios de economía circular en las compras del Estado”, promulgada el 28 de noviembre, hace obligatorio la aplicación de las reglas de compras públicas a fundaciones y corporaciones municipales como regionales. En las indicaciones aprobadas en el Proyecto de Ley “Integridad Municipal”, se introducen reglas para fortalecer los mecanismos de control respecto de las fundaciones y corporaciones municipales. Asimismo, se introducen reglas en las que la Contraloría General de la República puede fiscalizar directamente a entidades privadas sin fines de lucro. El 18 de enero se aprobó en general, y por unanimidad, el Proyecto de Ley en la Sala de la cámara alta. Este será discutido en la Comisión de Gobierno Interior en su segundo trámite constitucional. Para más información, consulta el boletín N°14.594-06 o N°15.523-06 en el sitio de la cámara.</t>
  </si>
  <si>
    <t>Esta medida será abordada por el proyecto de ley que está elaborando el Ministerio de Justicia y Derechos Humanos. Mediante las indicaciones aprobadas en el Proyecto de Ley “Integridad Municipal” (Boletines N°14.594-06 y N°15.523-06, refundidos) se hace obligatorio para las IPSFL municipales la elaboración de un modelo de prevención de delitos conforme a la ley 
de Responsabilidad Penal de Personas Jurídicas, además de establecer auditorías 
externas obligatorias sobre cierto umbral de recursos públicos. 
En el proyecto de ley de Integridad Municipal se establece la obligatoriedad de realizar 
auditorías externas a las entidades que reciban 10.000 UTM de recursos públicos en 
un año calendario. 
El 18 de enero se aprobó en general, y por unanimidad, el Proyecto de Ley en la Sala 
de la cámara alta. Este será discutido en la Comisión de Gobierno Interior del Senado 
en su segundo trámite constitucional. Para más información, consulta el boletín 
N°14.594-06 o N°15.523-06 en el sitio de la cámara. 
Por otro lado, se avanzará en el mismo sentido en las corporaciones y fundaciones de 
los gobiernos regionales por medio de un Proyecto de Ley de Integridad de Gobiernos 
Regionales.</t>
  </si>
  <si>
    <t>El Ministerio Secretaría General de la Presidencia planteó la propuesta a la Contraloría General de la República. En su autonomía, dicho órgano podrá incorporar los criterios recomendados en sus auditorías si así lo estima pertinente.</t>
  </si>
  <si>
    <t>Si bien mencionan que: ¨Se incluyen a las organizaciones comunitarias como sujeto obligado a rendir cuenta sobre destino, uso y
 gestión de aportes y subvenciones ante la Unidad de Control Interno municipal¨, en el documento, Francisco Javier Leturia
 Presidente del Consejo el año 2023, menciona que hay aspectos para mejorar respecto a las organizaciones comunitarias:  a) Sería conveniente establecer un procedimiento transparente que regule, de forma previa, la entrega de aportes y subvenciones a
 las organizaciones comunitarias funcionales, poniendo la carga también en la municipalidad que decide entregar los fondos.
 b) No se advierten avances sustantivos en materia de transparencia respecto de los nuevos aspectos que se regulan. En este sentido,
 se sugiere establecer la obligación de publicar los informes de rendición de cuenta que sean extendidos por las organizaciones
 comunitarias funcionales, así como de los informes que sean extendidos para responder a una solicitud del concejo municipal.
 c) Se sugiere establecer sanciones particulares para el incumplimiento de las nuevas obligaciones, por ejemplo, para las organizaciones
 comunitarias. verDoc.aspx</t>
  </si>
  <si>
    <t>se unifica la regulación por medio de la ley de integridad municipal, al refundir los dos boletines mencionados, https://www.camara.cl/verDoc.aspx?prmID=75999&amp;prmTipo=INFORME_COMISION</t>
  </si>
  <si>
    <t>Se avanza según lo acordado en ley de presupuesto 2024 (http://bibliotecadigital.dipres.gob.cl/handle/11626/21393) y posteriormente ley de presupuesto 2025 (http://bibliotecadigital.dipres.cl/handle/11626/22361)</t>
  </si>
  <si>
    <t>No se encuentra el oficio mencionado</t>
  </si>
  <si>
    <t>la medida no se ha implementado, no es la institucionalidad nueva, independiente, con autonomía y recursos propios, que la Comisión exigía.</t>
  </si>
  <si>
    <t>El año 2024 se realizó esta racionalización de glosas en la ley de presupuestos, teniendo un cambio efectivo notable (https://www.dipres.gob.cl/598/w3-article-320817.html?) y si bien se mantuvo el impulso para la ley de presupuestos 2025 (https://www.senado.cl/comunicaciones/noticias/ley-de-presupuestos-2025-en-su-recta-final?), el TC declaró algunas glosas inconstitucionales (https://www.latercera.com/nacional/noticia/tc-acoge-por-mayoria-requerimiento-del-gobierno-por-ley-de-presupuesto-y-declara-inconstitucional-una-docena-de-glosas/BUCDP3SIUFCN7FK4REW7HMXGVY/?)</t>
  </si>
  <si>
    <t>ley N° 21.683 aprobada y publicada (https://bcn.cl/3rjfd)</t>
  </si>
  <si>
    <t>A la presente fecha, no hay evidencia del estudio mencionado</t>
  </si>
  <si>
    <t>No hay evidencia del oficio mencionado</t>
  </si>
  <si>
    <t>Se crea la agencia de Calidad de Políticas Públicas (https://www.camara.cl/verDoc.aspx?prmID=325562&amp;prmTipo=DOCUMENTO_COMISION)</t>
  </si>
  <si>
    <t>Se menciona en el boletín que la rendición de cuentas será a través de SISREC (Boletín N° 16.628-05 Mensaje. Transferencias a personas e instituciones privadas.pdf)</t>
  </si>
  <si>
    <t>PROYECTO DE LEY QUE MODIFICA LA LEY ORGÁNICA DEL CONGRESO 
NACIONAL EN SU ARTÍCULO 9 y 9A, Y EL ARTÍCULO 9 DE LA 
CONTRALORÍA GENERAL DE LA REPÚBLICA: https://www.diarioconstitucional.cl/wp-content/uploads/2024/07/16970-07-2-1-1.pdf</t>
  </si>
  <si>
    <t>No se encuentra en el boletín información sobre transparencia en los institutos de formación política ligados a partidos políticos</t>
  </si>
  <si>
    <t>OCDE visita oficinas de DIPRES: (http://www.dipres.cl/598/w3-article-336884.html), luego de esta visita, no han entregado nuevas recomendaciones, las últimas datan de el año 2023 (https://www.desarrollosocialyfamilia.gob.cl/noticias/dipres-instala-nuevo-sistema-permanente-de-revisiones-del-gasto-para-mejorar-la-eficiencia-en-el-uso)</t>
  </si>
  <si>
    <t>Se recoge en ley de presupuesto 2024 (https://www.gob.cl/presupuesto2024/) y posteriormente 2025 (https://www.dipres.gob.cl/597/articles-363446_doc_pdf.pdf)</t>
  </si>
  <si>
    <t>En el boletín se regula SISREC (https://www.doe.cl/alerta/31012024/202401313002)</t>
  </si>
  <si>
    <t>No se encuentra evidencia del oficio a CGR</t>
  </si>
  <si>
    <t>Las corporaciones y fundaciones que reciban aportes y subvenciones municipales por un monto total superior a 10.000 unidades tributarias mensuales, durante un año calendario, tendrán la obligación de realizar una auditoría externa que evalúe el estado de la situación financiera de la entidad. Para los fines de esta, la entidad deberá poner a disposición de la empresa de auditoría externa toda la información necesaria para efectuar dicho servicio, incluyendo todos los libros, registros, documentos y antecedentes de la corporación o fundación. (https://www.bcn.cl/laborparlamentaria/documento?id=703593) Si bien en el documento se plantea la medida mencionada, esta muy por sobre los 2.000UTM que se recomiendan en la comisión, asimismo, se menciona en dicho documento que las IPSFL que cumplen con este requisito son las menos.</t>
  </si>
  <si>
    <t>Al revisar el boletín, no se explicita que las corporaciones municipales sean incorporadas al sistema de compras públicas, pero si se le aumenta la fiscalización, y el boletín se encuentra en su segundo trámite constitucional (https://www.camara.cl/legislacion/ProyectosDeLey/tramitacion.aspx?prmID=15075&amp;prmBOLETIN=14594-06)</t>
  </si>
  <si>
    <t>Luego de la última revisión, no se han presentado nuevas indicaciones en el proyecto de ley (https://www.camara.cl/legislacion/ProyectosDeLey/tramitacion.aspx?prmID=15075&amp;prmBOLETIN=14594-06)</t>
  </si>
  <si>
    <t>Sin avances comprobables desde la última medición</t>
  </si>
  <si>
    <t>Se hace mención del Código Civil en el PDL, así como en las indicaciones (modificaciones al artículo 557-1 del Código Civil). No obstante no se señala una unifiación de los cuerpos normativos ni se especifica que las modificaciones al Código Civil son en virtud de mejorar el marco normativo sobre IPSFL
PDL Segundo Trámite Constitucional</t>
  </si>
  <si>
    <t>Sin avances comprobables desde última medición</t>
  </si>
  <si>
    <t>PDL Primer Trámite Constitucional
Si bien se cumple con la clasificación por monto de transferencias percibidas, se incumple con lo requerido por la comisión (clasificación de IPSFL según su tamaño)</t>
  </si>
  <si>
    <t>BOL 16.628-05 Primer Trámite Constitucional
Con excepción del boletín señalado, el resto de las medidas han sido cumplidas según se tuvo expuesto.</t>
  </si>
  <si>
    <t xml:space="preserve">Si bien se valora la regulación de las transferencia mediante el PDL, preocupa la exclusión de otras entidades del Estado, en particular municipalidades y gobiernos regionales. En ausencia de una ley o norma específica para estos órganos el PDL de transferencias debería aplicar de manera supletoria, tal como recomienda la comisión. Se asigna puntaje coherente por tener aún oportunidades de ingresar indicaciones correctivas a la norma. </t>
  </si>
  <si>
    <t>Concursabilidad figura en la Ley de Presupuestos 2024 (Art. 23)
PDL que modifica Ley 20.128 cumple con lo señalado
No obstante, no se cumple con lo señalado por la comisión en lo que refiera al estableicmiento de una Ley permanente en la que figuren principios fundamentalers de la creación de glosas presupuestarias</t>
  </si>
  <si>
    <t>El Proyecto sobre responsabilidad fiscal no regula el tema del que trata la recomendación que corresponde al uso de glosas. Corresponde disminución de puntaje por incoherencia.</t>
  </si>
  <si>
    <t>Existen avances cuantiosos respecto de lo señalado. En este sentido, si se puede apreciar una modificación a la clasificación de las glosas en lo que corresponda al financiamiento de bienes, servicios y personal. 
En cuanto a la diferenciación de transferencias a instituciones públicas y privadas, de las últimas de versa en los artículos 23 al 27 con profundidad. En cuanto a los entes públicos, se detalla parte de sus responsabilidades en los artículos 7 y 14.
Respecto del Estudio encargado a la DIPRES en convenio con el BID y el PNUD, no se registran avances comprobables.</t>
  </si>
  <si>
    <t xml:space="preserve">En cuanto a la Mesa Técnica, se tiene a la medida por incomprobable. Por otro lado, "estructura comprensible y estandarizada para las transferencias" se encuentra dividadia a lo largo de la Ley 21.640, conteniéndose lo relativo a municipios en su artículo  25, a OOII en su artículo 17 y a IPSFL entre los artículos 23 al 27  </t>
  </si>
  <si>
    <t>Como se señala, se crea la Agencia para la Calidad de las Políticas Públicas y se señalan sus funciones. (Segundo Trámite Constitucional)
Igualmente, se señalan prerrogativas del Consejo Fiscal Autónomo, más no no en profundidad</t>
  </si>
  <si>
    <t xml:space="preserve">Mientras que la comisión recomienda fijar el umbral en las 2400 UF, el SII amplia la obligación a entidades que perciban ingresos por sobre las 4000 UF, por lo tanto aplica puntuación de medida ejecutada incoherente. </t>
  </si>
  <si>
    <t>Si bien se valoran las mejoras realizadas al sitio y la actualización de la información, no se encuentra evidencia de que estén incorporadas o se tenga planificado incorporar información sobre transferencias a IPSFL o estudios de satisfacción usuaria, como recomienda la comisión. Por tanto aplica puntuación de ejecutado incoherente</t>
  </si>
  <si>
    <t xml:space="preserve">Si bien se hace mención de la presentación del RUT en el PDL, este no se enmarca en la misma línea que la medida propuesta por la comisión.
PDL Primer Trámite Constitucional, pues no apunta a la asignación automática de RUT luego de la inscripción en RNPJSFL sino sólo a su transparencia una vez formalizadas. Dado que la medida administrativa se aborda a través de PDL se asigna puntaje según escala de medidas legilsativas, considera en trámite incoherente. </t>
  </si>
  <si>
    <t>Existe una mención tenue a las PJSFL en el Boletín 16.475-05
Por otro lado, el Boletín 16.628-05 hace mención del Registro Único de Entidades Privadas Receptoras de Fondos Públicos, así como su regulación. No obstante, la recomendación de la comisión apunta a unificar los distintos registros de IPSFL en uno sólo, lo que hace el proyecto de ley es crear un registro de receptores de fondos que no necesariamente corresponde al universo total de IPSFL.</t>
  </si>
  <si>
    <t>Existen avances comprobables en el Título VII del PDL (art. 37)
Primer Trámite Constitucional</t>
  </si>
  <si>
    <t xml:space="preserve">Oficio Ejecutado según lo descrito (Pto. 3)
PDL Conforme a lo Descrito (Art. 17)
</t>
  </si>
  <si>
    <t>La Ley 21.640 presenta una ampliación del uso del SISREC a instituciones privadas que hayan percibido recursos por parte de instituciones de naturaleza pública</t>
  </si>
  <si>
    <t>La Ley 21.640 presenta una ampliación del uso del SISREC a instituciones privadas que hayan percibido recursos por parte de instituciones de naturaleza pública (Art. 23-24)
El PDL 16.628-05 no establece obligación del uso del SISREC (Art. 17) más si determina su obligatoriedad a menos que la CGR se pronuncie contrariamente y autrice una exención</t>
  </si>
  <si>
    <t>Primer Trámite Constitucional
Proyecto establece el marco regulatorio para la creación y funcionamiento del registro</t>
  </si>
  <si>
    <t xml:space="preserve">Se valora postivamente la habilitación del sitio de Fondos para unificar las postulaciones, no obstante no tiene ninguna relación con la medida propuesta por la comisión. Aplica avance cero.
</t>
  </si>
  <si>
    <t>Segundo Trámite Constitucional
PDL Coherente, tras indicaciones, en su Art. 13 figuran los contenidos mínimos a publicar
No obstante, se detalla solo para aquellas PJSFL que perciban transferencias mayores a 1.500 UTM  y que representen por lo menos un tercio del presupuesto anual (la comisión detalla que este proceso es para quellas IPSFL que perciban ingresos por sobre las 2.400 UTM anuales)</t>
  </si>
  <si>
    <t>No existen avances comprobables (Oficio)
PDL No menciona en profundidad lo sugerido por la comisión</t>
  </si>
  <si>
    <t xml:space="preserve">Se verifica ingreso del proyecto recogiendo algunas de las recomendaciones de la OCDE, aplica puntaje de ingreso coherente
</t>
  </si>
  <si>
    <t>PDL Coherente
Puntaje Completo, no obstante su entrada en vigencia será el 12-DIC-2024</t>
  </si>
  <si>
    <t>Segundo Trámite Constitucional
PDL es enfático en el Rol de la Unidad de Control Municipal, sus atribuciones y vínuclos con el alcalde, municipalidad y CGR</t>
  </si>
  <si>
    <t xml:space="preserve">Boletín N°16.628- 05 Primer Trámite Constitucional
</t>
  </si>
  <si>
    <t xml:space="preserve">El PDL de integridad municipa, en Segundo Trámite Constitucional, aumenta la exigencia para la participación municipal en corporaciones o fundaciones, pasando a requerir 2/3 del concejo para su aprobación. No obstante este proyecto se limita a las IPSFL creadas por las municipalidades, pero no se presenta evidencia sobre regulación de corporaciones o fundaciones de gobiernos regionales o nacional.
Se mantiene puntaje incoherente. </t>
  </si>
  <si>
    <t>Si bien el boletín mencionado contiene avances significativos en materia de control municipal (Art. 29 Bis-Unidad de Control Municipal). En cuanto a las atribuciones de los GORES, la Ley es escasa en una normativa pertinente</t>
  </si>
  <si>
    <t>Primer Trámite Constitucional
PDL Coherente, a pesar de que la comisión establece la eliminación del rango de 7.000 UTM, no su disminución</t>
  </si>
  <si>
    <t xml:space="preserve">Primer Trámite Constitucional
PDL Regiones Más Fuertes cumple con lo solcitiado
PDL Integridad Municipal eleva el estándar de control del concejo sobre corporaciones, fundaciones, empresas y asociaciones. </t>
  </si>
  <si>
    <t>No existen avances comprobables. Se avanza actualmente en el PDL (Segundo Trámite Constitucional), no obstante es incoherente con lo señalado por la comisión</t>
  </si>
  <si>
    <t>No se presenta evidencia sobre avances en dicha resolución.</t>
  </si>
  <si>
    <t>Se reconocen avances en la línea en el PDL de integridad municipal, no obstante no se avanza en una regulación global para IPSFL.</t>
  </si>
  <si>
    <t xml:space="preserve">Se verifica ingreso de PDL
</t>
  </si>
  <si>
    <t>PDL Tercer Trámite Legislativo
Desglosa en su artículo 7 las bases de sus funciones y atribuciones</t>
  </si>
  <si>
    <t>El PDL abora mejoras a la institucionalidad del consejo, mas no se incoprporan normas que regulen la dedicación de las personas miembro del Consejo, tal como recomienda la comisión. Se mantendrá puntaje de tramitación coherente, pero se espera la incorporación de las normas previamente indicadas</t>
  </si>
  <si>
    <t>Actualizado Periódicamente</t>
  </si>
  <si>
    <t>COMENTARIO TERCERA</t>
  </si>
  <si>
    <t xml:space="preserve">Proyecto presentado, actualmente en primer trámite constitucional: https://tramitacion.senado.cl/appsenado/templates/tramitacion/index.php?boletin_ini=16628-05. Si bien se valora la regulación de las transferencia mediante el PDL, preocupa la exclusión de otras entidades del Estado, en particular municipalidades y gobiernos regionales. En ausencia de una ley o norma específica para estos órganos el PDL de transferencias debería aplicar de manera supletoria, tal como recomienda la comisión. Se asigna puntaje coherente por tener aún oportunidades de ingresar indicaciones correctivas a la norma. </t>
  </si>
  <si>
    <t>Medida cumplida. Guia-para-el-Analisis-de-Operaciones-de-Concentracion-Horizontales-mayo-VF.pdf y https://www.fne.gob.cl/wp-content/uploads/2019/08/Guia_Umbrales-08.2019.pdf</t>
  </si>
  <si>
    <t>No se encuentra información respecto a los oficios, medida cumplida. Ley 21634: MODERNIZA LA LEY N° 19.886 Y OTRAS LEYES, PARA MEJORAR LA CALIDAD DEL GASTO PÚBLICO, AUMENTAR LOS ESTÁNDARES DE PROBIDAD Y TRANSPARENCIA E INTRODUCIR PRINCIPIOS DE ECONOMÍA CIRCULAR EN LAS COMPRAS DEL ESTADO https://www.bcn.cl/leychile/navegar?idNorma=1198903&amp;idParte=10475254&amp;idVersion=2024-12-12</t>
  </si>
  <si>
    <t>Se mantiene comentario, Estado: Primer trámite constitucional en el senado https://www.camara.cl/legislacion/ProyectosDeLey/tramitacion.aspx?prmID=17197&amp;prmBOLETIN=16628-05</t>
  </si>
  <si>
    <t>No se encuentra evidencia del oficio mencionado ni del diagnóstico, mas se indica que se encuentra finalizado por lo que aplica puntaje completo</t>
  </si>
  <si>
    <t>No se encuentra mayor información que corrobore un avance en esta medida, sin embargo se toma por cierto estado de avance. Aplica 100</t>
  </si>
  <si>
    <t>El proyecto de ley ¨integridad municipal¨ propone código de ética y canal de denuncias pero no a IPSFL (https://microservicio-documentos.senado.cl/v1/archivos/9daa5b2e-2f8f-4ab1-a4ab-464cc415098a?includeContent=true)</t>
  </si>
  <si>
    <t>Si bien se ingresó en mayo de 2024 un Proyecto de ley sobre prevención de conflictos de intereses, no se propone en el boletín la creación de un "oficial de cumplimiento" en los órganos de la administración del Estado pero sí similar en el marco de sistema de integridad de la institución. Actualmente se encuentra en su primer trámite constitucional:  https://www.camara.cl/legislacion/ProyectosDeLey/tramitacion.aspx?prmID=17502&amp;prmBOLETIN=16890-06</t>
  </si>
  <si>
    <t>COMENTARIO CUARTA MEDICIÓN</t>
  </si>
  <si>
    <t>-</t>
  </si>
  <si>
    <t>REPORTE ABRIL COMISIÓN</t>
  </si>
  <si>
    <t>COMENTARIO CIPYT</t>
  </si>
  <si>
    <t>Está cumplida según su evaluación</t>
  </si>
  <si>
    <t>N/A</t>
  </si>
  <si>
    <t>El Ministerio Secretaría General de la Presidencia se encuentra trabajando en el estudio. 
En el marco de dicho estudio, el 25 de abril de 2025, la Comisión Asesora Presidencial  para la Integridad Pública y Transparencia junto a la Oficina Nacional de Asuntos Religiosos, del Ministerio Secretaría General de la Presidencia, realizaron el seminario “Buenas prácticas de Transparencia en entidades religiosas”, cuyo objetivo fue  reflexionar en torno a los desafíos de la transparencia y herramientas de integridad en las comunidades de fe, en particular, los modelos de prevención de delitos.</t>
  </si>
  <si>
    <t xml:space="preserve">Se solicitó a la Directora de Presupuestos analizar la medida y adoptar las acciones pertinentes para avanzar en el control del gasto (Oficio SEGPRES N°1905). Asimismo, el Ministerio de Hacienda, en el marco del Pacto por el Crecimiento Económico, Progreso Social y Responsabilidad Fiscal, el 26 de abril del presente año ingresó el proyecto de ley que crea la Agencia de Calidad de Políticas Públicas (boletín N°16.799-05) a la cámara baja. El 10 de septiembre, el proyecto fue aprobado en general y particular en la cámara baja, pasando a su segundo trámite constitucional en el Senado. Actualmente se encuentra radicado en la Comisión de Hacienda. 
Por último, se aprobó y publicó la Ley N°21.683, que Promueve la Responsabilidad y  Transparencia en la Gestión Financiera del Estado”. Esta ley incorpora funcionarios al  Consejo Fiscal Autónomo, que tendrá un rol activo en evaluar y monitorear el  cumplimiento de las reglas fiscales vigentes, así como manifestar su opinión sobre  eventuales desviaciones. </t>
  </si>
  <si>
    <t xml:space="preserve">La Dirección de Presupuestos del Ministerio de Hacienda se encuentra realizando actualizaciones mensuales al Portal de Presupuesto Abierto, desagregando el gasto por regiones, entre otras mejoras con el fin de presentar de forma más clara el gasto fiscal. En el mes de noviembre, la Directora de Presupuestos informó los avances del convenio entre la República de Chile y el Banco Interamericano de Desarrollo (BID), en el que se estableció la ampliación de la plataforma de Presupuesto Abierto. Entre los avances implementados se encuentra el diseño e implementación de Data Lake con información al mayor nivel de desagregación, la ingesta de datos a la nube y el 
ajuste de diseño en el presupuesto abierto. Actualmente se encuentra en curso la actualización según la Ley N°19.628, sobre protección a la vida privada.  
Esta medida forma parte de la Estrategia Nacional de Integridad Pública (ENIP).  </t>
  </si>
  <si>
    <r>
      <rPr>
        <b/>
        <sz val="14"/>
        <color theme="1"/>
        <rFont val="Aptos Narrow"/>
        <family val="2"/>
        <scheme val="minor"/>
      </rPr>
      <t>Medida administrativa.</t>
    </r>
    <r>
      <rPr>
        <sz val="14"/>
        <color theme="1"/>
        <rFont val="Aptos Narrow"/>
        <family val="2"/>
        <scheme val="minor"/>
      </rPr>
      <t xml:space="preserve">
Realizar un compendio de la regulación aplicable a las IPSFL. Se propone como responsable al Ministerio de Justicia y Derechos Humanos.</t>
    </r>
  </si>
  <si>
    <r>
      <rPr>
        <b/>
        <sz val="14"/>
        <color theme="1"/>
        <rFont val="Aptos Narrow"/>
        <family val="2"/>
        <scheme val="minor"/>
      </rPr>
      <t>Medida legislativa.</t>
    </r>
    <r>
      <rPr>
        <sz val="14"/>
        <color theme="1"/>
        <rFont val="Aptos Narrow"/>
        <family val="2"/>
        <scheme val="minor"/>
      </rPr>
      <t xml:space="preserve">
Unificar regulación en Proyecto de Ley General de Transferencias.</t>
    </r>
  </si>
  <si>
    <r>
      <rPr>
        <b/>
        <sz val="14"/>
        <color theme="1"/>
        <rFont val="Aptos Narrow"/>
        <family val="2"/>
        <scheme val="minor"/>
      </rPr>
      <t>Medida Administrativa.</t>
    </r>
    <r>
      <rPr>
        <sz val="14"/>
        <color theme="1"/>
        <rFont val="Aptos Narrow"/>
        <family val="2"/>
        <scheme val="minor"/>
      </rPr>
      <t xml:space="preserve">
Encomendaremos a un organismo imparcial la elaboración de un informe sobre esta materia.</t>
    </r>
  </si>
  <si>
    <r>
      <rPr>
        <sz val="14"/>
        <color rgb="FFFF0000"/>
        <rFont val="Aptos Narrow"/>
        <family val="2"/>
        <scheme val="minor"/>
      </rPr>
      <t xml:space="preserve">La medida debe reportar el 100%. </t>
    </r>
    <r>
      <rPr>
        <sz val="14"/>
        <color theme="1"/>
        <rFont val="Aptos Narrow"/>
        <family val="2"/>
        <scheme val="minor"/>
      </rPr>
      <t xml:space="preserve">El Seminario fue una instancia deanálisis de los estándares aplicables a las entidades religiosas, con participación de la ONAR, CIPYT y representantes de diversas las entidades religiosas. Se analizaron las obligaciones de transparencia, modelos de prevención de delitos, buenas prácticas ya impulsadas en entidades religiosas y desafíos en la ejecución de presupuestos y rendición de cuentas a la interna de las organizaciones. 
El seminario contó con más de 200 personas. Esta información está publicada en todas las redes de la comisión, con foto con los asistentes, además de la descripción. </t>
    </r>
  </si>
  <si>
    <r>
      <rPr>
        <b/>
        <sz val="14"/>
        <color theme="1"/>
        <rFont val="Aptos Narrow"/>
        <family val="2"/>
        <scheme val="minor"/>
      </rPr>
      <t>Medida administrativa.</t>
    </r>
    <r>
      <rPr>
        <sz val="14"/>
        <color theme="1"/>
        <rFont val="Aptos Narrow"/>
        <family val="2"/>
        <scheme val="minor"/>
      </rPr>
      <t xml:space="preserve">
Por vía reglamentaria fortalecer el registro de la Ley 19.862.</t>
    </r>
  </si>
  <si>
    <r>
      <rPr>
        <b/>
        <sz val="14"/>
        <color theme="1"/>
        <rFont val="Aptos Narrow"/>
        <family val="2"/>
        <scheme val="minor"/>
      </rPr>
      <t>Medida legislativa.</t>
    </r>
    <r>
      <rPr>
        <sz val="14"/>
        <color theme="1"/>
        <rFont val="Aptos Narrow"/>
        <family val="2"/>
        <scheme val="minor"/>
      </rPr>
      <t xml:space="preserve">
Recogeremos esta clasificación en Proyecto de Ley General de Transferencias.
Esto se complementará con la información presupuestaria, para lo cual DIPRES trabajará para coordinar mejoras en SIGFE, con miras a poder vincular esta clasificación de información.</t>
    </r>
  </si>
  <si>
    <r>
      <rPr>
        <b/>
        <sz val="14"/>
        <color theme="1"/>
        <rFont val="Aptos Narrow"/>
        <family val="2"/>
        <scheme val="minor"/>
      </rPr>
      <t>Medida administrativa y legislativa</t>
    </r>
    <r>
      <rPr>
        <sz val="14"/>
        <color theme="1"/>
        <rFont val="Aptos Narrow"/>
        <family val="2"/>
        <scheme val="minor"/>
      </rPr>
      <t xml:space="preserve">
En el corto plazo, se avanzará en la Ley de Presupuestos 2024 y en la implementación del Oficio Circular N°20 del 11 de agosto de 2023, del Ministerio de Hacienda.</t>
    </r>
  </si>
  <si>
    <r>
      <rPr>
        <b/>
        <sz val="14"/>
        <color theme="1"/>
        <rFont val="Aptos Narrow"/>
        <family val="2"/>
        <scheme val="minor"/>
      </rPr>
      <t>Medida legislativa.</t>
    </r>
    <r>
      <rPr>
        <sz val="14"/>
        <color theme="1"/>
        <rFont val="Aptos Narrow"/>
        <family val="2"/>
        <scheme val="minor"/>
      </rPr>
      <t xml:space="preserve">
Presentación de un proyecto de ley que regule el marco general de las transferencias de recursos que realiza el Estado a entidades privadas.</t>
    </r>
  </si>
  <si>
    <r>
      <rPr>
        <b/>
        <sz val="14"/>
        <color theme="1"/>
        <rFont val="Aptos Narrow"/>
        <family val="2"/>
        <scheme val="minor"/>
      </rPr>
      <t>Medida administrativa.</t>
    </r>
    <r>
      <rPr>
        <sz val="14"/>
        <color theme="1"/>
        <rFont val="Aptos Narrow"/>
        <family val="2"/>
        <scheme val="minor"/>
      </rPr>
      <t xml:space="preserve">
Se remitirá un oficio al Presidente de cada Cámara del Congreso Nacional para fines pertinentes, con el fin de generar comunicaciones más fluidas e insumos que se requieran para la tramitación y control de la ley de Presupuestos.</t>
    </r>
  </si>
  <si>
    <r>
      <rPr>
        <b/>
        <sz val="14"/>
        <color theme="1"/>
        <rFont val="Aptos Narrow"/>
        <family val="2"/>
        <scheme val="minor"/>
      </rPr>
      <t>Medida legislativa.</t>
    </r>
    <r>
      <rPr>
        <sz val="14"/>
        <color theme="1"/>
        <rFont val="Aptos Narrow"/>
        <family val="2"/>
        <scheme val="minor"/>
      </rPr>
      <t xml:space="preserve">
Avanzaremos en medidas tendientes a fortalecer una Oficina Presupuestaria del Congreso, ya sea mediante una nueva institucionalidad o mediante el fortalecimiento de la actual, a través de una modificación en la Ley Orgánica del Congreso.</t>
    </r>
  </si>
  <si>
    <r>
      <rPr>
        <b/>
        <sz val="14"/>
        <color theme="1"/>
        <rFont val="Aptos Narrow"/>
        <family val="2"/>
        <scheme val="minor"/>
      </rPr>
      <t>Medida legislativa.</t>
    </r>
    <r>
      <rPr>
        <sz val="14"/>
        <color theme="1"/>
        <rFont val="Aptos Narrow"/>
        <family val="2"/>
        <scheme val="minor"/>
      </rPr>
      <t xml:space="preserve">
La Dirección de Presupuestos ya está trabajando en racionalizar las glosas en la Ley de Presupuestos 2024, y fortalecer los artículos que son de carácter general en el articulado de la ley.</t>
    </r>
  </si>
  <si>
    <r>
      <rPr>
        <b/>
        <sz val="14"/>
        <color theme="1"/>
        <rFont val="Aptos Narrow"/>
        <family val="2"/>
        <scheme val="minor"/>
      </rPr>
      <t>Medida legislativa.</t>
    </r>
    <r>
      <rPr>
        <sz val="14"/>
        <color theme="1"/>
        <rFont val="Aptos Narrow"/>
        <family val="2"/>
        <scheme val="minor"/>
      </rPr>
      <t xml:space="preserve">
Ingresar modificación en Ley de Responsabilidad Fiscal.</t>
    </r>
  </si>
  <si>
    <r>
      <rPr>
        <b/>
        <sz val="14"/>
        <color theme="1"/>
        <rFont val="Aptos Narrow"/>
        <family val="2"/>
        <scheme val="minor"/>
      </rPr>
      <t>Medida administrativa.</t>
    </r>
    <r>
      <rPr>
        <sz val="14"/>
        <color theme="1"/>
        <rFont val="Aptos Narrow"/>
        <family val="2"/>
        <scheme val="minor"/>
      </rPr>
      <t xml:space="preserve">
Estudio al Consejo de Modernización del Estado, para plantear una estrategia adecuada a la tercerización de los servicios que realiza el Estado.</t>
    </r>
  </si>
  <si>
    <r>
      <rPr>
        <b/>
        <sz val="14"/>
        <color theme="1"/>
        <rFont val="Aptos Narrow"/>
        <family val="2"/>
        <scheme val="minor"/>
      </rPr>
      <t>Medida administrativa.</t>
    </r>
    <r>
      <rPr>
        <sz val="14"/>
        <color theme="1"/>
        <rFont val="Aptos Narrow"/>
        <family val="2"/>
        <scheme val="minor"/>
      </rPr>
      <t xml:space="preserve">
La Dirección de Presupuestos avanzará en un desarrollo metodológico para complementar la información del presupuesto con una clasificación que permita una vinculación más directa del gasto público con los objetivos, considerando los estándares internacionales
Para esto, se realizará un Estudio de Asistencia Técnica con la OCDE en la cual se revisará la actual estructura presupuestaria y se entregarán recomendaciones de cómo mejorarla basado en las mejores prácticas en los países OCDE.</t>
    </r>
  </si>
  <si>
    <r>
      <rPr>
        <b/>
        <sz val="14"/>
        <color theme="1"/>
        <rFont val="Aptos Narrow"/>
        <family val="2"/>
        <scheme val="minor"/>
      </rPr>
      <t>Medida administrativa.</t>
    </r>
    <r>
      <rPr>
        <sz val="14"/>
        <color theme="1"/>
        <rFont val="Aptos Narrow"/>
        <family val="2"/>
        <scheme val="minor"/>
      </rPr>
      <t xml:space="preserve">
Se encargará a la Dirección de Presupuestos estudiar actualizaciones al Clasificador Presupuestario para avanzar en mejoras que permitan un marco presupuestario que considere mayor desglose y detalle en la clasificación, para favorecer una mejor comprensión de cómo se asignan y utilizan los recursos públicos, tomando como hoja de ruta las recomendaciones del informe.
</t>
    </r>
  </si>
  <si>
    <r>
      <rPr>
        <b/>
        <sz val="14"/>
        <color theme="1"/>
        <rFont val="Aptos Narrow"/>
        <family val="2"/>
        <scheme val="minor"/>
      </rPr>
      <t>Medida administrativa</t>
    </r>
    <r>
      <rPr>
        <sz val="14"/>
        <color theme="1"/>
        <rFont val="Aptos Narrow"/>
        <family val="2"/>
        <scheme val="minor"/>
      </rPr>
      <t xml:space="preserve">
La DIPRES en el marco de sus facultades, se encargará de hacer una revisión integral del Clasificador Presupuestario, que incluya contenido, desglose y objeto, a fin de incorporar mayor precisión y mejoras en el Clasificador.</t>
    </r>
  </si>
  <si>
    <r>
      <rPr>
        <b/>
        <sz val="14"/>
        <color theme="1"/>
        <rFont val="Aptos Narrow"/>
        <family val="2"/>
        <scheme val="minor"/>
      </rPr>
      <t>Medida administrativa</t>
    </r>
    <r>
      <rPr>
        <sz val="14"/>
        <color theme="1"/>
        <rFont val="Aptos Narrow"/>
        <family val="2"/>
        <scheme val="minor"/>
      </rPr>
      <t>. Mediante Oficio se encargará a DIPRES el análisis de las medidas de evaluación y monitoreo, y de evaluación de inversión pública contenidas en las NIPS, con miras a fortalecer el control del gasto de transferencias de capital, para lo cual contará con la colaboración del MDSF.</t>
    </r>
  </si>
  <si>
    <r>
      <rPr>
        <b/>
        <sz val="14"/>
        <color theme="1"/>
        <rFont val="Aptos Narrow"/>
        <family val="2"/>
        <scheme val="minor"/>
      </rPr>
      <t>Medida legislativa.</t>
    </r>
    <r>
      <rPr>
        <sz val="14"/>
        <color theme="1"/>
        <rFont val="Aptos Narrow"/>
        <family val="2"/>
        <scheme val="minor"/>
      </rPr>
      <t xml:space="preserve"> Creación de una Agencia de Evaluación y Monitoreo.</t>
    </r>
  </si>
  <si>
    <r>
      <rPr>
        <b/>
        <sz val="14"/>
        <color theme="1"/>
        <rFont val="Aptos Narrow"/>
        <family val="2"/>
        <scheme val="minor"/>
      </rPr>
      <t xml:space="preserve">Medida administrativa. </t>
    </r>
    <r>
      <rPr>
        <sz val="14"/>
        <color theme="1"/>
        <rFont val="Aptos Narrow"/>
        <family val="2"/>
        <scheme val="minor"/>
      </rPr>
      <t>Enviar un oficio al Fiscal Nacional Económico para que tome conocimiento de la recomendación y tome las acciones pertinentes bajo sus competencias.</t>
    </r>
  </si>
  <si>
    <r>
      <rPr>
        <b/>
        <sz val="14"/>
        <color theme="1"/>
        <rFont val="Aptos Narrow"/>
        <family val="2"/>
        <scheme val="minor"/>
      </rPr>
      <t xml:space="preserve">Medida administrativa. </t>
    </r>
    <r>
      <rPr>
        <sz val="14"/>
        <color theme="1"/>
        <rFont val="Aptos Narrow"/>
        <family val="2"/>
        <scheme val="minor"/>
      </rPr>
      <t>Enviaremos un oficio al Fiscal Nacional Económico para que tome conocimiento de la recomendación y tome las acciones pertinentes bajo sus competencias.</t>
    </r>
  </si>
  <si>
    <r>
      <rPr>
        <b/>
        <sz val="14"/>
        <color theme="1"/>
        <rFont val="Aptos Narrow"/>
        <family val="2"/>
        <scheme val="minor"/>
      </rPr>
      <t>Medida Administrativa.</t>
    </r>
    <r>
      <rPr>
        <sz val="14"/>
        <color theme="1"/>
        <rFont val="Aptos Narrow"/>
        <family val="2"/>
        <scheme val="minor"/>
      </rPr>
      <t xml:space="preserve">
Se dictará instrucción.</t>
    </r>
  </si>
  <si>
    <r>
      <rPr>
        <b/>
        <sz val="14"/>
        <color theme="1"/>
        <rFont val="Aptos Narrow"/>
        <family val="2"/>
        <scheme val="minor"/>
      </rPr>
      <t>Medida Administrativa.</t>
    </r>
    <r>
      <rPr>
        <sz val="14"/>
        <color theme="1"/>
        <rFont val="Aptos Narrow"/>
        <family val="2"/>
        <scheme val="minor"/>
      </rPr>
      <t xml:space="preserve">
Trabajaremos en revisar la plataforma de información presupuestaria correspondiente al Portal de Presupuesto Abierto, para identificar oportunidades de mejora que puedan contribuir a una mayor disponibilidad de información en relación con las transferencias realizadas por el Estado</t>
    </r>
  </si>
  <si>
    <r>
      <t>Medida Administrativa.</t>
    </r>
    <r>
      <rPr>
        <sz val="14"/>
        <color rgb="FF000000"/>
        <rFont val="Aptos Narrow"/>
        <family val="2"/>
        <scheme val="minor"/>
      </rPr>
      <t xml:space="preserve">
Encargaremos a DIPRES que realice un análisis de la información presupuestaria a fin de identificar los mecanismos que ayuden a determinar con mayor claridad las transferencias del Estado a IPFSL.</t>
    </r>
  </si>
  <si>
    <r>
      <rPr>
        <b/>
        <sz val="14"/>
        <color theme="1"/>
        <rFont val="Aptos Narrow"/>
        <family val="2"/>
        <scheme val="minor"/>
      </rPr>
      <t>Medida administrativa.</t>
    </r>
    <r>
      <rPr>
        <sz val="14"/>
        <color theme="1"/>
        <rFont val="Aptos Narrow"/>
        <family val="2"/>
        <scheme val="minor"/>
      </rPr>
      <t xml:space="preserve">
Analizar la viabilidad de un convenio para ejecutar la medida.</t>
    </r>
  </si>
  <si>
    <r>
      <rPr>
        <b/>
        <sz val="14"/>
        <color theme="1"/>
        <rFont val="Aptos Narrow"/>
        <family val="2"/>
        <scheme val="minor"/>
      </rPr>
      <t>Medida legislativa.</t>
    </r>
    <r>
      <rPr>
        <sz val="14"/>
        <color theme="1"/>
        <rFont val="Aptos Narrow"/>
        <family val="2"/>
        <scheme val="minor"/>
      </rPr>
      <t xml:space="preserve">
Se analizará un proyecto de ley que cree un sistema registral único.</t>
    </r>
  </si>
  <si>
    <r>
      <rPr>
        <b/>
        <sz val="14"/>
        <color theme="1"/>
        <rFont val="Aptos Narrow"/>
        <family val="2"/>
        <scheme val="minor"/>
      </rPr>
      <t>Medida legislativa.</t>
    </r>
    <r>
      <rPr>
        <sz val="14"/>
        <color theme="1"/>
        <rFont val="Aptos Narrow"/>
        <family val="2"/>
        <scheme val="minor"/>
      </rPr>
      <t xml:space="preserve">
Se analizará una reforma a los registros de la Ley N°19.862.</t>
    </r>
  </si>
  <si>
    <r>
      <rPr>
        <b/>
        <sz val="14"/>
        <color theme="1"/>
        <rFont val="Aptos Narrow"/>
        <family val="2"/>
        <scheme val="minor"/>
      </rPr>
      <t>Medida administrativa.</t>
    </r>
    <r>
      <rPr>
        <sz val="14"/>
        <color theme="1"/>
        <rFont val="Aptos Narrow"/>
        <family val="2"/>
        <scheme val="minor"/>
      </rPr>
      <t xml:space="preserve">
El Oficio Circular N°20, de 11.08.2023, del Ministerio de Hacienda, estableció que para transferencias corrientes y de capital, los convenios celebrados por la administración con instituciones sin fines de lucro deberán contemplar que las rendiciones de cuentas se efectúen a través del Sistema de Rendición de Cuentas (SISREC), a cargo de la Contraloría General de la República (CGR), o mediante sistemas homólogos que cuenten con autorización de CGR.</t>
    </r>
  </si>
  <si>
    <r>
      <rPr>
        <b/>
        <sz val="14"/>
        <color theme="1"/>
        <rFont val="Aptos Narrow"/>
        <family val="2"/>
        <scheme val="minor"/>
      </rPr>
      <t>Medida legislativa.</t>
    </r>
    <r>
      <rPr>
        <sz val="14"/>
        <color theme="1"/>
        <rFont val="Aptos Narrow"/>
        <family val="2"/>
        <scheme val="minor"/>
      </rPr>
      <t xml:space="preserve">
Se recogerá en la ley de presupuestos 2024</t>
    </r>
  </si>
  <si>
    <r>
      <rPr>
        <b/>
        <sz val="14"/>
        <color theme="1"/>
        <rFont val="Aptos Narrow"/>
        <family val="2"/>
        <scheme val="minor"/>
      </rPr>
      <t xml:space="preserve">Medida legislativa.
</t>
    </r>
    <r>
      <rPr>
        <sz val="14"/>
        <color theme="1"/>
        <rFont val="Aptos Narrow"/>
        <family val="2"/>
        <scheme val="minor"/>
      </rPr>
      <t>Proyecto de ley del Registro de Beneficiarios Finales.</t>
    </r>
  </si>
  <si>
    <r>
      <rPr>
        <b/>
        <sz val="14"/>
        <color theme="1"/>
        <rFont val="Aptos Narrow"/>
        <family val="2"/>
        <scheme val="minor"/>
      </rPr>
      <t>Medida administrativa.</t>
    </r>
    <r>
      <rPr>
        <sz val="14"/>
        <color theme="1"/>
        <rFont val="Aptos Narrow"/>
        <family val="2"/>
        <scheme val="minor"/>
      </rPr>
      <t xml:space="preserve">
Solicitaremos al SII (Servicio de Impuestos Internos) avanzar en el análisis de la información financiera relativa a las organizaciones sin fines de lucro, para incluirlas así en los informes anuales.</t>
    </r>
  </si>
  <si>
    <r>
      <rPr>
        <b/>
        <sz val="14"/>
        <color theme="1"/>
        <rFont val="Aptos Narrow"/>
        <family val="2"/>
        <scheme val="minor"/>
      </rPr>
      <t>Medida legislativa.</t>
    </r>
    <r>
      <rPr>
        <sz val="14"/>
        <color theme="1"/>
        <rFont val="Aptos Narrow"/>
        <family val="2"/>
        <scheme val="minor"/>
      </rPr>
      <t xml:space="preserve">
Se analizará la creación de un soporte electrónico para autorizar transferencias en virtud de concursos públicos.</t>
    </r>
  </si>
  <si>
    <r>
      <rPr>
        <b/>
        <sz val="14"/>
        <color theme="1"/>
        <rFont val="Aptos Narrow"/>
        <family val="2"/>
        <scheme val="minor"/>
      </rPr>
      <t>Medida legislativa.</t>
    </r>
    <r>
      <rPr>
        <sz val="14"/>
        <color theme="1"/>
        <rFont val="Aptos Narrow"/>
        <family val="2"/>
        <scheme val="minor"/>
      </rPr>
      <t xml:space="preserve">
Ingresaremos indicaciones al proyecto de ley denominado "Transparencia 2.0", con el fin de fortalecer los niveles de transparencia, contemplando las diversas realidades de las IPSFL.</t>
    </r>
  </si>
  <si>
    <r>
      <rPr>
        <b/>
        <sz val="14"/>
        <color theme="1"/>
        <rFont val="Aptos Narrow"/>
        <family val="2"/>
        <scheme val="minor"/>
      </rPr>
      <t>Medida Legislativa.</t>
    </r>
    <r>
      <rPr>
        <sz val="14"/>
        <color theme="1"/>
        <rFont val="Aptos Narrow"/>
        <family val="2"/>
        <scheme val="minor"/>
      </rPr>
      <t xml:space="preserve">
Se presentará un proyecto de ley que ya fue anunciado por el presidente, a fin de recoger los estándares internacionales.</t>
    </r>
  </si>
  <si>
    <r>
      <rPr>
        <b/>
        <sz val="14"/>
        <color theme="1"/>
        <rFont val="Aptos Narrow"/>
        <family val="2"/>
        <scheme val="minor"/>
      </rPr>
      <t>Medida administrativa.</t>
    </r>
    <r>
      <rPr>
        <sz val="14"/>
        <color theme="1"/>
        <rFont val="Aptos Narrow"/>
        <family val="2"/>
        <scheme val="minor"/>
      </rPr>
      <t xml:space="preserve">
Se realizará un diagnóstico sobre el universo de estas instituciones para evaluar una modificación legal.</t>
    </r>
  </si>
  <si>
    <r>
      <rPr>
        <b/>
        <sz val="14"/>
        <color theme="1"/>
        <rFont val="Aptos Narrow"/>
        <family val="2"/>
        <scheme val="minor"/>
      </rPr>
      <t>Medida legislativa.</t>
    </r>
    <r>
      <rPr>
        <sz val="14"/>
        <color theme="1"/>
        <rFont val="Aptos Narrow"/>
        <family val="2"/>
        <scheme val="minor"/>
      </rPr>
      <t xml:space="preserve">
En base al diagnóstico, se ingresará un proyecto de ley.</t>
    </r>
  </si>
  <si>
    <r>
      <rPr>
        <b/>
        <sz val="14"/>
        <color theme="1"/>
        <rFont val="Aptos Narrow"/>
        <family val="2"/>
        <scheme val="minor"/>
      </rPr>
      <t>Medida Administrativa.</t>
    </r>
    <r>
      <rPr>
        <sz val="14"/>
        <color theme="1"/>
        <rFont val="Aptos Narrow"/>
        <family val="2"/>
        <scheme val="minor"/>
      </rPr>
      <t xml:space="preserve">
Abordaremos un plan de capacitaciones a IPSFL en una acción conjunta poniendo a disposición cursos sobre conflictos de intereses y modelos de prevención de irregularidades.</t>
    </r>
  </si>
  <si>
    <r>
      <rPr>
        <b/>
        <sz val="14"/>
        <color theme="1"/>
        <rFont val="Aptos Narrow"/>
        <family val="2"/>
        <scheme val="minor"/>
      </rPr>
      <t>Medida legislativa.</t>
    </r>
    <r>
      <rPr>
        <sz val="14"/>
        <color theme="1"/>
        <rFont val="Aptos Narrow"/>
        <family val="2"/>
        <scheme val="minor"/>
      </rPr>
      <t xml:space="preserve">
Corporaciones municipales son incorporadas en el sistema de Compras Públicas, en el proyecto que fue despachado a ley y que se encuentra en revisión de constitucionalidad en el TC.</t>
    </r>
  </si>
  <si>
    <r>
      <rPr>
        <b/>
        <sz val="14"/>
        <color theme="1"/>
        <rFont val="Aptos Narrow"/>
        <family val="2"/>
        <scheme val="minor"/>
      </rPr>
      <t>Medida legislativa.</t>
    </r>
    <r>
      <rPr>
        <sz val="14"/>
        <color theme="1"/>
        <rFont val="Aptos Narrow"/>
        <family val="2"/>
        <scheme val="minor"/>
      </rPr>
      <t xml:space="preserve">
Indicaciones en el proyecto de ley de integridad en municipios que se tramita en la Comisión de Gobierno Interior de la Cámara.</t>
    </r>
  </si>
  <si>
    <r>
      <rPr>
        <b/>
        <sz val="14"/>
        <color theme="1"/>
        <rFont val="Aptos Narrow"/>
        <family val="2"/>
        <scheme val="minor"/>
      </rPr>
      <t xml:space="preserve">Medida legislativa
</t>
    </r>
    <r>
      <rPr>
        <sz val="14"/>
        <color theme="1"/>
        <rFont val="Aptos Narrow"/>
        <family val="2"/>
        <scheme val="minor"/>
      </rPr>
      <t xml:space="preserve">Modificar la Ley Orgánica Constitucional de la Contraloría General de la República para que pueda fiscalizar a las IPSFL respecto de los fondos públicos que recibe, cuando éstos son superiores al 50% de sus ingresos anuales .
</t>
    </r>
  </si>
  <si>
    <r>
      <rPr>
        <b/>
        <sz val="14"/>
        <color theme="1"/>
        <rFont val="Aptos Narrow"/>
        <family val="2"/>
        <scheme val="minor"/>
      </rPr>
      <t>Medida legislativa.</t>
    </r>
    <r>
      <rPr>
        <sz val="14"/>
        <color theme="1"/>
        <rFont val="Aptos Narrow"/>
        <family val="2"/>
        <scheme val="minor"/>
      </rPr>
      <t xml:space="preserve">
Estudiaremos la presentación de una Ley General de Transferencias que contemple la graduación de las sanciones aplicables a las IPSFL.</t>
    </r>
  </si>
  <si>
    <r>
      <rPr>
        <b/>
        <sz val="14"/>
        <color theme="1"/>
        <rFont val="Aptos Narrow"/>
        <family val="2"/>
        <scheme val="minor"/>
      </rPr>
      <t>Medida legislativa.</t>
    </r>
    <r>
      <rPr>
        <sz val="14"/>
        <color theme="1"/>
        <rFont val="Aptos Narrow"/>
        <family val="2"/>
        <scheme val="minor"/>
      </rPr>
      <t xml:space="preserve">
Se trabajará en un proyecto de ley de protección de denunciantes del sector privado.</t>
    </r>
  </si>
  <si>
    <r>
      <rPr>
        <b/>
        <sz val="14"/>
        <color theme="1"/>
        <rFont val="Aptos Narrow"/>
        <family val="2"/>
        <scheme val="minor"/>
      </rPr>
      <t xml:space="preserve">Medida legislativa.
</t>
    </r>
    <r>
      <rPr>
        <sz val="14"/>
        <color theme="1"/>
        <rFont val="Aptos Narrow"/>
        <family val="2"/>
        <scheme val="minor"/>
      </rPr>
      <t>Se establecerán medidas de mayor control para Gobiernos Regionales.</t>
    </r>
  </si>
  <si>
    <r>
      <rPr>
        <b/>
        <sz val="14"/>
        <color theme="1"/>
        <rFont val="Aptos Narrow"/>
        <family val="2"/>
        <scheme val="minor"/>
      </rPr>
      <t>Medida administrativa.</t>
    </r>
    <r>
      <rPr>
        <sz val="14"/>
        <color theme="1"/>
        <rFont val="Aptos Narrow"/>
        <family val="2"/>
        <scheme val="minor"/>
      </rPr>
      <t xml:space="preserve">
Se oficiará al Ministerio de Hacienda y al Ministerio de Justicia y Derechos Humanos para los fines pertinentes.</t>
    </r>
  </si>
  <si>
    <r>
      <t>Medida legislativa</t>
    </r>
    <r>
      <rPr>
        <sz val="14"/>
        <color rgb="FF000000"/>
        <rFont val="Aptos Narrow"/>
        <family val="2"/>
        <scheme val="minor"/>
      </rPr>
      <t xml:space="preserve">
En el marco de la tramitación del proyecto de ley “Regiones más fuertes”, se reducirá el monto de los recursos de los que dispone el Gobierno Regional sin requerir la aprobación del Consejo Regional, con el objetivo de reforzar los controles (de 7000 a 3000 UTM).</t>
    </r>
  </si>
  <si>
    <r>
      <t>Medida legislativa.</t>
    </r>
    <r>
      <rPr>
        <sz val="14"/>
        <color rgb="FF000000"/>
        <rFont val="Aptos Narrow"/>
        <family val="2"/>
        <scheme val="minor"/>
      </rPr>
      <t xml:space="preserve">
Indicaciones en el proyecto de ley de integridad en municipios que se tramita en la Comisión de Gobierno Interior de la Cámara, para fortalecer los mecanismos de control en las corporaciones municipales.</t>
    </r>
  </si>
  <si>
    <r>
      <rPr>
        <b/>
        <sz val="14"/>
        <color theme="1"/>
        <rFont val="Aptos Narrow"/>
        <family val="2"/>
        <scheme val="minor"/>
      </rPr>
      <t>Medida legislativa.</t>
    </r>
    <r>
      <rPr>
        <sz val="14"/>
        <color theme="1"/>
        <rFont val="Aptos Narrow"/>
        <family val="2"/>
        <scheme val="minor"/>
      </rPr>
      <t xml:space="preserve">
Se evaluará su incorporación como indicación en el proyecto de ley de integridad en municipios que se tramita en la Comisión de Gobierno Interior de la Cámara.
Se evaluará su incorporación como indicación en el proyecto de ley de regiones más fuertes.</t>
    </r>
  </si>
  <si>
    <r>
      <rPr>
        <b/>
        <sz val="14"/>
        <color theme="1"/>
        <rFont val="Aptos Narrow"/>
        <family val="2"/>
        <scheme val="minor"/>
      </rPr>
      <t>Medida administrativa.</t>
    </r>
    <r>
      <rPr>
        <sz val="14"/>
        <color theme="1"/>
        <rFont val="Aptos Narrow"/>
        <family val="2"/>
        <scheme val="minor"/>
      </rPr>
      <t xml:space="preserve">
Reducir resolución del Ministerio de Justicia y Derechos Humanos.</t>
    </r>
  </si>
  <si>
    <r>
      <rPr>
        <b/>
        <sz val="14"/>
        <color theme="1"/>
        <rFont val="Aptos Narrow"/>
        <family val="2"/>
        <scheme val="minor"/>
      </rPr>
      <t>Medida legislativa.</t>
    </r>
    <r>
      <rPr>
        <sz val="14"/>
        <color theme="1"/>
        <rFont val="Aptos Narrow"/>
        <family val="2"/>
        <scheme val="minor"/>
      </rPr>
      <t xml:space="preserve">
Modificación legal, para exigir códigos de ética y canal de denuncias. Considerarlo para Proyecto de Ley General de Transferencias.</t>
    </r>
  </si>
  <si>
    <r>
      <rPr>
        <b/>
        <sz val="14"/>
        <color theme="1"/>
        <rFont val="Aptos Narrow"/>
        <family val="2"/>
        <scheme val="minor"/>
      </rPr>
      <t>Medida Legislativa.</t>
    </r>
    <r>
      <rPr>
        <sz val="14"/>
        <color theme="1"/>
        <rFont val="Aptos Narrow"/>
        <family val="2"/>
        <scheme val="minor"/>
      </rPr>
      <t xml:space="preserve">
Se recogerá esta medida por medio del proyecto de ley de prevención de conflictos de intereses.</t>
    </r>
  </si>
  <si>
    <r>
      <rPr>
        <b/>
        <sz val="14"/>
        <color theme="1"/>
        <rFont val="Aptos Narrow"/>
        <family val="2"/>
        <scheme val="minor"/>
      </rPr>
      <t>Medida legislativa.</t>
    </r>
    <r>
      <rPr>
        <sz val="14"/>
        <color theme="1"/>
        <rFont val="Aptos Narrow"/>
        <family val="2"/>
        <scheme val="minor"/>
      </rPr>
      <t xml:space="preserve">
Se presentará un nuevo proyecto de ley que regule el CAIGG.</t>
    </r>
  </si>
  <si>
    <r>
      <rPr>
        <b/>
        <sz val="14"/>
        <color theme="1"/>
        <rFont val="Aptos Narrow"/>
        <family val="2"/>
        <scheme val="minor"/>
      </rPr>
      <t>Medida Legislativa.</t>
    </r>
    <r>
      <rPr>
        <sz val="14"/>
        <color theme="1"/>
        <rFont val="Aptos Narrow"/>
        <family val="2"/>
        <scheme val="minor"/>
      </rPr>
      <t xml:space="preserve">
Se recogerá esta medida por medio del proyecto de ley.</t>
    </r>
  </si>
  <si>
    <r>
      <rPr>
        <b/>
        <sz val="14"/>
        <color theme="1"/>
        <rFont val="Aptos Narrow"/>
        <family val="2"/>
        <scheme val="minor"/>
      </rPr>
      <t>Medida administrativa.</t>
    </r>
    <r>
      <rPr>
        <sz val="14"/>
        <color theme="1"/>
        <rFont val="Aptos Narrow"/>
        <family val="2"/>
        <scheme val="minor"/>
      </rPr>
      <t xml:space="preserve">
Se oficiará a CGR.</t>
    </r>
  </si>
  <si>
    <r>
      <rPr>
        <b/>
        <sz val="14"/>
        <color theme="1"/>
        <rFont val="Aptos Narrow"/>
        <family val="2"/>
        <scheme val="minor"/>
      </rPr>
      <t>Medida legislativa.</t>
    </r>
    <r>
      <rPr>
        <sz val="14"/>
        <color theme="1"/>
        <rFont val="Aptos Narrow"/>
        <family val="2"/>
        <scheme val="minor"/>
      </rPr>
      <t xml:space="preserve">
Presentar un proyecto de ley que modernice a CGR.</t>
    </r>
  </si>
  <si>
    <r>
      <rPr>
        <b/>
        <sz val="14"/>
        <color theme="1"/>
        <rFont val="Aptos Narrow"/>
        <family val="2"/>
        <scheme val="minor"/>
      </rPr>
      <t>Medida administrativa.</t>
    </r>
    <r>
      <rPr>
        <sz val="14"/>
        <color theme="1"/>
        <rFont val="Aptos Narrow"/>
        <family val="2"/>
        <scheme val="minor"/>
      </rPr>
      <t xml:space="preserve">
Se encargará a la División Jurídico Legislativa de SEGPRES estudiar la regulación.</t>
    </r>
  </si>
  <si>
    <r>
      <rPr>
        <b/>
        <sz val="14"/>
        <color theme="1"/>
        <rFont val="Aptos Narrow"/>
        <family val="2"/>
        <scheme val="minor"/>
      </rPr>
      <t>Medida legislativa.</t>
    </r>
    <r>
      <rPr>
        <sz val="14"/>
        <color theme="1"/>
        <rFont val="Aptos Narrow"/>
        <family val="2"/>
        <scheme val="minor"/>
      </rPr>
      <t xml:space="preserve">
Indicaciones en Transparencia 2.0 fortalecerán la institucionalidad del CPLT.</t>
    </r>
  </si>
  <si>
    <r>
      <rPr>
        <b/>
        <sz val="14"/>
        <color theme="1"/>
        <rFont val="Aptos Narrow"/>
        <family val="2"/>
        <scheme val="minor"/>
      </rPr>
      <t>Medida Administrativa.</t>
    </r>
    <r>
      <rPr>
        <sz val="14"/>
        <color theme="1"/>
        <rFont val="Aptos Narrow"/>
        <family val="2"/>
        <scheme val="minor"/>
      </rPr>
      <t xml:space="preserve">
Se designa para el seguimiento y coordinación de cumplimiento de las medidas a la CIPyT de Segpres.</t>
    </r>
  </si>
  <si>
    <t xml:space="preserve">PDL Primer Trámite Constitucional Corresponde puntaje de 40 por trámite de proyecto incoherente. El PDL no establece una clasificación de alcance general de IPSFL, sólo diferencia entre entidades con transferencia mayores a 1500 UTM, a las que se les impone un criterio adicional de transparencia. El artículo 25 del proyecto establece: Los receptores de transferencias por un monto que, en su conjunto, asciendan a una cantidad
igual o superior a 1.500 unidades tributarias mensuales en un año calendario, deberán además
publicar en su sitio electrónico todos los convenios que hubieran suscrito con organismos
públicos otorgantes, junto a los estados financieros, balance y memoria anual de actividades.
En enero de cada año, mediante un decreto exento, el Ministerio de Hacienda identificará
estas entidades. </t>
  </si>
  <si>
    <t xml:space="preserve">PDL Primer Trámite Constitucional. Corresponde puntaje de 40 por trámite de proyecto incoherente. El PDL no establece una clasificación de alcance general de IPSFL, sólo diferencia entre entidades con transferencia mayores a 1500 UTM, a las que se les impone un criterio adicional de transparencia. El artículo 25 del proyecto establece: Los receptores de transferencias por un monto que, en su conjunto, asciendan a una cantidad
igual o superior a 1.500 unidades tributarias mensuales en un año calendario, deberán además
publicar en su sitio electrónico todos los convenios que hubieran suscrito con organismos
públicos otorgantes, junto a los estados financieros, balance y memoria anual de actividades.
En enero de cada año, mediante un decreto exento, el Ministerio de Hacienda identificará
estas entidades. </t>
  </si>
  <si>
    <r>
      <rPr>
        <b/>
        <sz val="14"/>
        <color theme="1"/>
        <rFont val="Aptos Narrow"/>
        <family val="2"/>
        <scheme val="minor"/>
      </rPr>
      <t xml:space="preserve">Esta medida debiera reportar el 100%. 
</t>
    </r>
    <r>
      <rPr>
        <sz val="14"/>
        <color theme="1"/>
        <rFont val="Aptos Narrow"/>
        <family val="2"/>
        <scheme val="minor"/>
      </rPr>
      <t>No se tiene presente los fundamentos para esta evaluación. Ya se fundamentó que el SII ya publica las estadísticas, lo que cuenta el oficio de respaldo.
El Oficio N°1709, de 23 de agosto de 2024, el Servicio comunicó que, conforme al artículo 35 del Código Tributario, el Servicio ya publica estadísticas de los contribuyentes, en el que se encuentran IPSFL que tienen carácter de contribuyentes y el cumplimiento de obligaciones tributarias. Para consultar la implementación de las estadísticas y demás detalles, ingresar en: https://www.sii.cl/sobre_el_sii/nominapersonasjuridicas.html</t>
    </r>
  </si>
  <si>
    <r>
      <rPr>
        <b/>
        <sz val="14"/>
        <color theme="1"/>
        <rFont val="Aptos Narrow"/>
        <family val="2"/>
        <scheme val="minor"/>
      </rPr>
      <t xml:space="preserve">Esta medida debiera ser evaluada de forma coherente, y reportar el 70%. </t>
    </r>
    <r>
      <rPr>
        <sz val="14"/>
        <color theme="1"/>
        <rFont val="Aptos Narrow"/>
        <family val="2"/>
        <scheme val="minor"/>
      </rPr>
      <t xml:space="preserve">
El proyecto va más allá de la transparencia a institutos de formación política ligado a partidos políticos: cualquiera que reciba recursos por más de tres meses consecutivos con cargo a asignaciones parlamentarias incluye a estos institutos. Permitirá levantar el velo de quiénes son, incluso aquellos que no se encuentren registrados como tal. </t>
    </r>
  </si>
  <si>
    <t>Esta medida será abordada por el proyecto de ley que está elaborando el Ministerio de Justicia y Derechos Humanos. Mediante las indicaciones aprobadas en el Proyecto de Ley “Integridad Municipal” (Boletines N°14.594-06 y N°15.523-06, refundidos) se hace obligatorio para las IPSFL municipales la elaboración de un modelo de prevención de delitos conforme a la ley de Responsabilidad Penal de Personas Jurídicas, además de establecer auditorías externas obligatorias sobre cierto umbral de recursos públicos. 
En el proyecto de ley de Integridad Municipal se establece la obligatoriedad de realizar auditorías externas a las entidades que reciban 10.000 UTM de recursos públicos en un año calendario. 
El 18 de enero se aprobó en general, y por unanimidad, el Proyecto de Ley en la Sala 
de la cámara alta. Este será discutido en la Comisión de Gobierno Interior del Senado 
en su segundo trámite constitucional. Para más información, consulta el boletín 
N°14.594-06 o N°15.523-06 en el sitio de la cámara. 
Por otro lado, se avanzará en el mismo sentido en las corporaciones y fundaciones de 
los gobiernos regionales por medio de un Proyecto de Ley de Integridad de Gobiernos 
Regionales.</t>
  </si>
  <si>
    <r>
      <rPr>
        <b/>
        <sz val="14"/>
        <color rgb="FFFF0000"/>
        <rFont val="Aptos Narrow"/>
        <family val="2"/>
        <scheme val="minor"/>
      </rPr>
      <t>Esta medida es coherente con la regulación vigente y debiera reportar 50%</t>
    </r>
    <r>
      <rPr>
        <sz val="14"/>
        <color rgb="FFFF0000"/>
        <rFont val="Aptos Narrow"/>
        <family val="2"/>
        <scheme val="minor"/>
      </rPr>
      <t>.</t>
    </r>
    <r>
      <rPr>
        <sz val="14"/>
        <color theme="1"/>
        <rFont val="Aptos Narrow"/>
        <family val="2"/>
        <scheme val="minor"/>
      </rPr>
      <t xml:space="preserve"> En particular, el SII -mediante oficio- ha señalado que los tramos indicados por la medida no corresponden a los utilizados por el servicio. Los criterios empleados para la segmentación de contribuyentes están establecidos en la Res. Ex. 76 de 2017 o la clasificación de empresas según la ley 20416. 
En consecuencia, no es posible considerar una medida "incoherente" cuando el origen no responde a los criterios vigentes en la legislación. </t>
    </r>
  </si>
  <si>
    <r>
      <rPr>
        <b/>
        <sz val="14"/>
        <color rgb="FFFF0000"/>
        <rFont val="Aptos Narrow"/>
        <family val="2"/>
        <scheme val="minor"/>
      </rPr>
      <t xml:space="preserve">Esta medida no debe evaluarse. </t>
    </r>
    <r>
      <rPr>
        <sz val="14"/>
        <color theme="1"/>
        <rFont val="Aptos Narrow"/>
        <family val="2"/>
        <scheme val="minor"/>
      </rPr>
      <t xml:space="preserve">
Así como hemos comentado previamente, esta medida comprometida por el gobierno se reevaluó y ya no se implementará según lo propuesto originalmente, dado que se está proponiendo reformar el registro de colaboradores del Estado por medio del PDL general de transferencias que reemplaza la ley 19862. 
</t>
    </r>
  </si>
  <si>
    <r>
      <rPr>
        <b/>
        <sz val="14"/>
        <color rgb="FFFF0000"/>
        <rFont val="Aptos Narrow"/>
        <family val="2"/>
        <scheme val="minor"/>
      </rPr>
      <t xml:space="preserve">Esta medida debiera reportar el 100%. </t>
    </r>
    <r>
      <rPr>
        <b/>
        <sz val="14"/>
        <color theme="1"/>
        <rFont val="Aptos Narrow"/>
        <family val="2"/>
        <scheme val="minor"/>
      </rPr>
      <t xml:space="preserve">No entendemos por qué es relevante la declaración inconstitucional de ciertas glosas, sino el reflejo del control constitucional de la ley vigente. No tiene relación con la medida o lo solicitado. </t>
    </r>
    <r>
      <rPr>
        <sz val="14"/>
        <color theme="1"/>
        <rFont val="Aptos Narrow"/>
        <family val="2"/>
        <scheme val="minor"/>
      </rPr>
      <t xml:space="preserve">
Adicionalmente, existe una incoherencia metodológica al criticar en mabas medidas de la recomendación por carecer lo mismo. Solicitamos, por favor, que esta medida sea considerada en su integridad, mientras que la otra permanece con la "deuda" que ustedes estiman pendiente, de establecer una ley que regule la creación de glosas. 
Con todo, tal como hemos planteado en otras ocasiones, las glosas son un símil a un inciso de un artículo de ley, requiriendo tan solo el quórum para su incorporación para que ésta se incluya. El objetivo principal de la medida se encuentra plenamente cumplida. Aún más, dipres cuenta con el respaldo de organismos internacionales en la reestructuración de la ley de presupuestos, con el propósito de simplificarla y estructurarla asociada a resultados, tal como lo ha señalado dipres en su cuenta pública y en su sitio web, cuestión que era de los principales objetivos de las medidas relacionadas a la ley de presupuestos y planificación del gasto público.</t>
    </r>
  </si>
  <si>
    <t xml:space="preserve">Por favor mirar el comentario de la medida anterior. </t>
  </si>
  <si>
    <r>
      <rPr>
        <b/>
        <sz val="14"/>
        <color rgb="FFFF0000"/>
        <rFont val="Aptos Narrow"/>
        <family val="2"/>
        <scheme val="minor"/>
      </rPr>
      <t xml:space="preserve">Esta medida ya se encuentra cumplida y debiera reportar un 100%. </t>
    </r>
    <r>
      <rPr>
        <sz val="14"/>
        <color theme="1"/>
        <rFont val="Aptos Narrow"/>
        <family val="2"/>
        <scheme val="minor"/>
      </rPr>
      <t xml:space="preserve">
En junio se recibió el informe final de la OCDE. A su vez, la dipres ha continuado trabajando con la OCDE. A mediados de 2024, hubo una visita de la OCDE: https://www.dipres.gob.cl/598/w3-article-336884.html. A inicios de este año, hubo otra: https://www.dipres.gob.cl/598/w3-article-366388.html;  asimismo, ha avanzado en la implementación de recomendacione sque hizo la OCDE en 2023, como la instalación de un nuevo sistema permanente de revisiones del gaso (2025): https://www.hacienda.cl/noticias-y-eventos/noticias/dipres-instala-nuevo-sistema-permanente-de-revisiones-del-gasto-para-mejorar-la ; </t>
    </r>
  </si>
  <si>
    <r>
      <rPr>
        <b/>
        <sz val="14"/>
        <color rgb="FFFF0000"/>
        <rFont val="Aptos Narrow"/>
        <family val="2"/>
        <scheme val="minor"/>
      </rPr>
      <t>Esta medida está cumplida y debiera reportar un 100%</t>
    </r>
    <r>
      <rPr>
        <sz val="14"/>
        <color theme="1"/>
        <rFont val="Aptos Narrow"/>
        <family val="2"/>
        <scheme val="minor"/>
      </rPr>
      <t xml:space="preserve">. Ustedes mismos incorporan el link a la modificación del decreto. 
ASimismo, tal como se menciona en la medida anterior, la dipres recibió informe final de la OCDE. 
En los reportes periodicos publciados por la CIPYT se ha vinculado hace ya varios meses el informe del PNUD para la clasificacion funcional según las variables de perspectiva de género y cambio climático. 
Sobre la colaboración del BID y PNUD: https://www.dipres.gob.cl/598/articles-346716_Informe_PDF.pdf y http://www.dipres.gob.cl/598/articles-325591_doc_pdf.pdf . Han asesorado en la vinculación de ODS, en particular, con criterios de género y cambio climático. </t>
    </r>
  </si>
  <si>
    <r>
      <rPr>
        <b/>
        <sz val="14"/>
        <color rgb="FFFF0000"/>
        <rFont val="Aptos Narrow"/>
        <family val="2"/>
        <scheme val="minor"/>
      </rPr>
      <t>Esta medida debiera reportar el 100%.</t>
    </r>
    <r>
      <rPr>
        <sz val="14"/>
        <color theme="1"/>
        <rFont val="Aptos Narrow"/>
        <family val="2"/>
        <scheme val="minor"/>
      </rPr>
      <t xml:space="preserve">
Asimismo, esta medida se debiera considerar cumplida conforme a lo consolidado por medio de la ley 21.683, puesto que se estableció por ley una institucion que estará monitoreando el cumplimiento de las reglas fiscales.</t>
    </r>
  </si>
  <si>
    <r>
      <rPr>
        <b/>
        <sz val="14"/>
        <color rgb="FFFF0000"/>
        <rFont val="Aptos Narrow"/>
        <family val="2"/>
        <scheme val="minor"/>
      </rPr>
      <t xml:space="preserve">Esta medida debiera reportar el 100%. </t>
    </r>
    <r>
      <rPr>
        <sz val="14"/>
        <color theme="1"/>
        <rFont val="Aptos Narrow"/>
        <family val="2"/>
        <scheme val="minor"/>
      </rPr>
      <t xml:space="preserve">
El umbral debe ser examinado por los expertos técnicos y conforme a ello, el mismo SII determinó que podía ampliarlo HASTA 4000 UF. 
Vuelvo a incorporar la respuesta del SII enviada por Oficio: el SII informó que los tramos señalados en la recomendación no obedecen a la segmentación de contribuyentes utilizado por el Servicio, los que se establecen en la Resolución Ex. 76 de 2017 o en la Ley N°20.416. Asimismo, agregó que no se encuentra dentro de sus facultades legales ampliar la aplicabilidad de la DJ 1847, pues requiere, en primer lugar, una modificación legal, puesto que la ley de impuestos a la renta autoriza a ciertas IPSFL a llevar contabilidad simplificada (art. 68) y las exime de impuestos a la renta. Dado que para realizar la DJ 1847 se requiere de contabilidad completa, sería necesario armonizar la ley. Respecto a dicha modificación, el Servicio destaca que la carga administrativa es considerable, por lo que no corresponde sólo atender al "tamaño" de las IPSFL.</t>
    </r>
  </si>
  <si>
    <t xml:space="preserve">En esta medida se debiera considerar el proyecto de regiones más fuertes, en donde se fortalecen los mecanismos de control en los GORES, además de la rendición de cuentas, entre otros. Esto, por cierto, que alcanza a los gobiernos regionales. </t>
  </si>
  <si>
    <t>Revisión de comentarios</t>
  </si>
  <si>
    <t>El seminario es una instancia muy valiosa de reflexión que valoramos positivamente. No obstante, según su propio reporte el estudio comprometido se mantiene en elaboración. El seminario lo entendemos como una actividad parte de su proceso de elaboración. Se mantiene puntaje.</t>
  </si>
  <si>
    <t xml:space="preserve">Se evalúa porque se cambia la menera de implementar (de reglamento a ley) pero no se elimina el objetivo de la medida (clasificación y registro de IPSFL). En esa línea, no vemos mayores avances que los informados. Mantiene puntaje. </t>
  </si>
  <si>
    <t xml:space="preserve">El objetivo de una agenda de reformas es cambiar la regulación. Mantiene puntaje. </t>
  </si>
  <si>
    <t>Esta evaluación tiene fecha de corte el mes de mayo, se verá reflejado en la próxima medición.</t>
  </si>
  <si>
    <t>Acoge comentario</t>
  </si>
  <si>
    <t>Idem a comentario anterior sobre el mismo tema. Mantiene evaluación</t>
  </si>
  <si>
    <t>La ley otorga responsabilidad al Consejo de la supervisión de la meta de déficit estructural que tiene directa relación con el margen de gasto en relación con el PIB. La recomendación busca establecer criterios y lineamientos a la discrecionalidad existente en cuanto a gasto corriente, lo que no tiene relación con las nuevas atriuciones del Consejo</t>
  </si>
  <si>
    <t xml:space="preserve">Comentario anterior se acoge en cuanto es aplicable a ley de presupuesto aprobada, en este caso refiere a una ley que no considera los estándares recomendados por la comisión dentro de su articulado. </t>
  </si>
  <si>
    <t xml:space="preserve">La medida no apunta a la mera existencia de las estadísticas, sino que a la diferenciación de aquellas que corresponden a IPSFL. Esto último no ocurre, mantiene puntaje. </t>
  </si>
  <si>
    <t>Se aumenta puntaje a ingreso de proyecto coherente, sin embargo llamamos la atención a que el articulado propuesto no avanza directamente en control de corporaciones y fundaciones ligadas a GORES, como indica la medida. Si bien se incorporan lineamientos de rendición de cuentas, estos no necesariamente corresponden. Existe oportunidad de corregir en tramitación.</t>
  </si>
  <si>
    <t>100+I2:I3T3I2:I25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</si>
</sst>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Aptos Narrow"/>
      <family val="2"/>
      <scheme val="minor"/>
    </font>
    <font>
      <b/>
      <sz val="12"/>
      <color theme="1"/>
      <name val="Aptos Narrow"/>
      <family val="2"/>
      <scheme val="minor"/>
    </font>
    <font>
      <u/>
      <sz val="12"/>
      <color theme="10"/>
      <name val="Aptos Narrow"/>
      <family val="2"/>
      <scheme val="minor"/>
    </font>
    <font>
      <b/>
      <sz val="14"/>
      <color theme="0"/>
      <name val="Aptos Narrow"/>
      <family val="2"/>
      <scheme val="minor"/>
    </font>
    <font>
      <b/>
      <sz val="14"/>
      <name val="Aptos Narrow"/>
      <family val="2"/>
      <scheme val="minor"/>
    </font>
    <font>
      <b/>
      <sz val="14"/>
      <color theme="1"/>
      <name val="Aptos Narrow"/>
      <family val="2"/>
      <scheme val="minor"/>
    </font>
    <font>
      <sz val="14"/>
      <color theme="1"/>
      <name val="Aptos Narrow"/>
      <family val="2"/>
      <scheme val="minor"/>
    </font>
    <font>
      <u/>
      <sz val="14"/>
      <color theme="10"/>
      <name val="Aptos Narrow"/>
      <family val="2"/>
      <scheme val="minor"/>
    </font>
    <font>
      <sz val="14"/>
      <color rgb="FFFF0000"/>
      <name val="Aptos Narrow"/>
      <family val="2"/>
      <scheme val="minor"/>
    </font>
    <font>
      <sz val="14"/>
      <name val="Aptos Narrow"/>
      <family val="2"/>
      <scheme val="minor"/>
    </font>
    <font>
      <b/>
      <sz val="14"/>
      <color rgb="FF000000"/>
      <name val="Aptos Narrow"/>
      <family val="2"/>
      <scheme val="minor"/>
    </font>
    <font>
      <sz val="14"/>
      <color rgb="FF000000"/>
      <name val="Aptos Narrow"/>
      <family val="2"/>
      <scheme val="minor"/>
    </font>
    <font>
      <sz val="14"/>
      <color theme="1"/>
      <name val="Courier New"/>
      <family val="3"/>
    </font>
    <font>
      <sz val="14"/>
      <color rgb="FFFF0000"/>
      <name val="Courier New"/>
      <family val="3"/>
    </font>
    <font>
      <b/>
      <sz val="14"/>
      <color rgb="FFFF0000"/>
      <name val="Aptos Narrow"/>
      <family val="2"/>
      <scheme val="minor"/>
    </font>
    <font>
      <sz val="16"/>
      <color theme="1"/>
      <name val="Aptos Narrow"/>
      <family val="2"/>
      <scheme val="minor"/>
    </font>
  </fonts>
  <fills count="19">
    <fill>
      <patternFill patternType="none"/>
    </fill>
    <fill>
      <patternFill patternType="gray125"/>
    </fill>
    <fill>
      <patternFill patternType="solid">
        <fgColor rgb="FF00206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83CCEB"/>
        <bgColor rgb="FF000000"/>
      </patternFill>
    </fill>
    <fill>
      <patternFill patternType="solid">
        <fgColor theme="0" tint="-0.249977111117893"/>
        <bgColor indexed="64"/>
      </patternFill>
    </fill>
    <fill>
      <patternFill patternType="solid">
        <fgColor rgb="FFFFC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s>
  <cellStyleXfs count="2">
    <xf numFmtId="0" fontId="0" fillId="0" borderId="0"/>
    <xf numFmtId="0" fontId="2" fillId="0" borderId="0" applyNumberFormat="0" applyFill="0" applyBorder="0" applyAlignment="0" applyProtection="0"/>
  </cellStyleXfs>
  <cellXfs count="95">
    <xf numFmtId="0" fontId="0" fillId="0" borderId="0" xfId="0"/>
    <xf numFmtId="0" fontId="1" fillId="0" borderId="0" xfId="0" applyFont="1"/>
    <xf numFmtId="9" fontId="0" fillId="0" borderId="0" xfId="0" applyNumberFormat="1"/>
    <xf numFmtId="0" fontId="3" fillId="2" borderId="1" xfId="0" applyFont="1" applyFill="1" applyBorder="1" applyAlignment="1">
      <alignment horizontal="center" vertical="center"/>
    </xf>
    <xf numFmtId="0" fontId="3" fillId="2"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9" xfId="0" applyFont="1" applyBorder="1" applyAlignment="1">
      <alignment horizontal="center" vertical="center"/>
    </xf>
    <xf numFmtId="0" fontId="6" fillId="3" borderId="10"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center" vertical="center"/>
    </xf>
    <xf numFmtId="0" fontId="6" fillId="3" borderId="1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left" vertical="center" wrapText="1"/>
    </xf>
    <xf numFmtId="0" fontId="6" fillId="3" borderId="18"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left" vertical="center" wrapText="1"/>
    </xf>
    <xf numFmtId="0" fontId="6" fillId="3" borderId="20" xfId="0" applyFont="1" applyFill="1" applyBorder="1" applyAlignment="1">
      <alignment horizontal="center" vertical="center" wrapText="1"/>
    </xf>
    <xf numFmtId="0" fontId="6" fillId="3" borderId="18" xfId="0" applyFont="1" applyFill="1" applyBorder="1" applyAlignment="1">
      <alignment horizontal="left" vertical="center" wrapText="1"/>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7" fillId="0" borderId="1" xfId="1" applyFont="1" applyBorder="1" applyAlignment="1">
      <alignment horizontal="center" vertical="center" wrapText="1"/>
    </xf>
    <xf numFmtId="0" fontId="10" fillId="0" borderId="19" xfId="0" applyFont="1" applyBorder="1" applyAlignment="1">
      <alignment horizontal="left" vertical="center" wrapText="1"/>
    </xf>
    <xf numFmtId="0" fontId="6" fillId="0" borderId="1" xfId="0" applyFont="1" applyBorder="1" applyAlignment="1">
      <alignment horizontal="center" vertical="center"/>
    </xf>
    <xf numFmtId="0" fontId="6" fillId="0" borderId="23" xfId="0" applyFont="1" applyBorder="1" applyAlignment="1">
      <alignment horizontal="left" vertical="center" wrapText="1"/>
    </xf>
    <xf numFmtId="0" fontId="6" fillId="3" borderId="24"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3" xfId="0" applyFont="1" applyFill="1" applyBorder="1" applyAlignment="1">
      <alignment horizontal="center" vertical="center"/>
    </xf>
    <xf numFmtId="0" fontId="5" fillId="10" borderId="25" xfId="0" applyFont="1" applyFill="1" applyBorder="1" applyAlignment="1">
      <alignment horizontal="center" vertical="center"/>
    </xf>
    <xf numFmtId="0" fontId="6" fillId="0" borderId="26" xfId="0" applyFont="1" applyBorder="1" applyAlignment="1">
      <alignment horizontal="left" vertical="center" wrapText="1"/>
    </xf>
    <xf numFmtId="0" fontId="11" fillId="0" borderId="18" xfId="0" applyFont="1" applyBorder="1" applyAlignment="1">
      <alignment horizontal="center" vertical="center"/>
    </xf>
    <xf numFmtId="0" fontId="5" fillId="15" borderId="1" xfId="0" applyFont="1" applyFill="1" applyBorder="1" applyAlignment="1">
      <alignment horizontal="center" vertical="center" wrapText="1"/>
    </xf>
    <xf numFmtId="0" fontId="6" fillId="0" borderId="0" xfId="0" applyFont="1"/>
    <xf numFmtId="0" fontId="12" fillId="17" borderId="0" xfId="0" applyFont="1" applyFill="1" applyAlignment="1">
      <alignment horizontal="justify" vertical="center"/>
    </xf>
    <xf numFmtId="0" fontId="11" fillId="16" borderId="1" xfId="0" applyFont="1" applyFill="1" applyBorder="1" applyAlignment="1">
      <alignment horizontal="center" vertical="center" wrapText="1"/>
    </xf>
    <xf numFmtId="2" fontId="6" fillId="0" borderId="1" xfId="0" applyNumberFormat="1" applyFont="1" applyBorder="1" applyAlignment="1">
      <alignment horizontal="center" vertical="center"/>
    </xf>
    <xf numFmtId="0" fontId="11" fillId="16" borderId="25" xfId="0" applyFont="1" applyFill="1" applyBorder="1" applyAlignment="1">
      <alignment horizontal="center" vertical="center" wrapText="1"/>
    </xf>
    <xf numFmtId="0" fontId="6" fillId="0" borderId="0" xfId="0" applyFont="1" applyAlignment="1">
      <alignment horizontal="center" vertical="center"/>
    </xf>
    <xf numFmtId="0" fontId="5" fillId="0" borderId="0" xfId="0" applyFont="1"/>
    <xf numFmtId="0" fontId="6" fillId="0" borderId="0" xfId="0" applyFont="1" applyAlignment="1">
      <alignment horizontal="center"/>
    </xf>
    <xf numFmtId="0" fontId="13" fillId="17" borderId="0" xfId="0" applyFont="1" applyFill="1" applyAlignment="1">
      <alignment horizontal="justify" vertical="center"/>
    </xf>
    <xf numFmtId="0" fontId="12" fillId="17" borderId="0" xfId="0" applyFont="1" applyFill="1"/>
    <xf numFmtId="0" fontId="6" fillId="17" borderId="0" xfId="0" applyFont="1" applyFill="1"/>
    <xf numFmtId="0" fontId="3" fillId="17" borderId="1" xfId="0" applyFont="1" applyFill="1" applyBorder="1" applyAlignment="1">
      <alignment horizontal="center" vertical="center" wrapText="1"/>
    </xf>
    <xf numFmtId="0" fontId="7" fillId="0" borderId="1" xfId="1" applyFont="1" applyBorder="1" applyAlignment="1">
      <alignment wrapText="1"/>
    </xf>
    <xf numFmtId="0" fontId="6" fillId="17" borderId="1" xfId="0" applyFont="1" applyFill="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vertical="center" wrapText="1"/>
    </xf>
    <xf numFmtId="0" fontId="9" fillId="17" borderId="1" xfId="1" applyFont="1" applyFill="1" applyBorder="1" applyAlignment="1">
      <alignment horizontal="center" vertical="center" wrapText="1"/>
    </xf>
    <xf numFmtId="0" fontId="7" fillId="0" borderId="1" xfId="1" applyFont="1" applyBorder="1" applyAlignment="1">
      <alignment vertical="top" wrapText="1"/>
    </xf>
    <xf numFmtId="0" fontId="6" fillId="0" borderId="1" xfId="0" applyFont="1" applyBorder="1" applyAlignment="1">
      <alignment wrapText="1"/>
    </xf>
    <xf numFmtId="0" fontId="6" fillId="17" borderId="1" xfId="0" applyFont="1" applyFill="1" applyBorder="1" applyAlignment="1">
      <alignment horizontal="center" vertical="center"/>
    </xf>
    <xf numFmtId="0" fontId="5" fillId="0" borderId="1" xfId="0" applyFont="1" applyBorder="1" applyAlignment="1">
      <alignment vertical="center" wrapText="1"/>
    </xf>
    <xf numFmtId="0" fontId="0" fillId="0" borderId="1" xfId="0" applyBorder="1"/>
    <xf numFmtId="0" fontId="6" fillId="0" borderId="1" xfId="0" applyFont="1" applyBorder="1" applyAlignment="1">
      <alignment horizontal="left" wrapText="1"/>
    </xf>
    <xf numFmtId="0" fontId="15" fillId="0" borderId="1" xfId="0" applyFont="1" applyBorder="1" applyAlignment="1">
      <alignment wrapText="1"/>
    </xf>
    <xf numFmtId="0" fontId="6" fillId="18" borderId="1" xfId="0" applyFont="1" applyFill="1" applyBorder="1" applyAlignment="1">
      <alignment horizontal="center" vertical="center"/>
    </xf>
    <xf numFmtId="0" fontId="6" fillId="18" borderId="1" xfId="0" applyFont="1" applyFill="1" applyBorder="1"/>
    <xf numFmtId="0" fontId="15" fillId="18" borderId="0" xfId="0" applyFont="1" applyFill="1"/>
    <xf numFmtId="0" fontId="5" fillId="4" borderId="5"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12" xfId="0" applyFont="1" applyBorder="1" applyAlignment="1">
      <alignment horizontal="left" vertical="center" wrapText="1"/>
    </xf>
    <xf numFmtId="0" fontId="6" fillId="3" borderId="7"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5" borderId="1" xfId="0" applyFont="1" applyFill="1" applyBorder="1" applyAlignment="1">
      <alignment horizontal="center" vertical="center"/>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5" fillId="8" borderId="5"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6" fillId="11"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0" borderId="22" xfId="0" applyFont="1" applyBorder="1" applyAlignment="1">
      <alignment horizontal="center" vertical="center" wrapText="1"/>
    </xf>
    <xf numFmtId="0" fontId="6" fillId="3" borderId="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6" fillId="7" borderId="1" xfId="0" applyFont="1" applyFill="1" applyBorder="1" applyAlignment="1">
      <alignment horizontal="center" vertical="center"/>
    </xf>
    <xf numFmtId="0" fontId="5" fillId="12" borderId="5" xfId="0" applyFont="1" applyFill="1" applyBorder="1" applyAlignment="1">
      <alignment horizontal="center" vertical="center"/>
    </xf>
    <xf numFmtId="0" fontId="5" fillId="12" borderId="11" xfId="0" applyFont="1" applyFill="1" applyBorder="1" applyAlignment="1">
      <alignment horizontal="center" vertical="center"/>
    </xf>
    <xf numFmtId="0" fontId="6" fillId="13" borderId="1" xfId="0" applyFont="1" applyFill="1" applyBorder="1" applyAlignment="1">
      <alignment horizontal="center" vertical="center"/>
    </xf>
    <xf numFmtId="0" fontId="5" fillId="5" borderId="11" xfId="0" applyFont="1" applyFill="1" applyBorder="1" applyAlignment="1">
      <alignment horizontal="center" vertical="center" wrapText="1"/>
    </xf>
    <xf numFmtId="0" fontId="6" fillId="14" borderId="1" xfId="0" applyFont="1" applyFill="1" applyBorder="1" applyAlignment="1">
      <alignment horizontal="center" vertical="center"/>
    </xf>
  </cellXfs>
  <cellStyles count="2">
    <cellStyle name="Hipervínculo" xfId="1" builtinId="8"/>
    <cellStyle name="Normal" xfId="0" builtinId="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ii.cl/sobre_el_sii/nominapersonasjuridicas.html" TargetMode="External"/><Relationship Id="rId13" Type="http://schemas.openxmlformats.org/officeDocument/2006/relationships/hyperlink" Target="file:///C:/Users/cbaeza/AppData/Local/Microsoft/Windows/INetCache/Content.Outlook/AppData/Roaming/Microsoft/AppData/Roaming/Microsoft/Excel/archivo.pdf" TargetMode="External"/><Relationship Id="rId18" Type="http://schemas.openxmlformats.org/officeDocument/2006/relationships/hyperlink" Target="https://www.doe.cl/alerta/31012024/202401313002" TargetMode="External"/><Relationship Id="rId3" Type="http://schemas.openxmlformats.org/officeDocument/2006/relationships/hyperlink" Target="https://www.bcn.cl/leychile/navegar?idNorma=1198903&amp;idParte=10475254&amp;idVersion=2024-12-12" TargetMode="External"/><Relationship Id="rId7" Type="http://schemas.openxmlformats.org/officeDocument/2006/relationships/hyperlink" Target="https://tramitacion.senado.cl/appsenado/templates/tramitacion/index.php?boletin_ini=16475-05" TargetMode="External"/><Relationship Id="rId12" Type="http://schemas.openxmlformats.org/officeDocument/2006/relationships/hyperlink" Target="file:///C:/Users/cbaeza/AppData/Local/Microsoft/Windows/INetCache/Content.Outlook/AppData/Roaming/Microsoft/AppData/Roaming/Microsoft/Excel/archivo.pdf" TargetMode="External"/><Relationship Id="rId17" Type="http://schemas.openxmlformats.org/officeDocument/2006/relationships/hyperlink" Target="https://www.senado.cl/comunicaciones/noticias/ley-de-presupuestos-2025-en-su-recta-final?" TargetMode="External"/><Relationship Id="rId2" Type="http://schemas.openxmlformats.org/officeDocument/2006/relationships/hyperlink" Target="https://www.bcn.cl/leychile/navegar?idNorma=1207634&amp;idParte=10520763&amp;idVersion=2024-10-22" TargetMode="External"/><Relationship Id="rId16" Type="http://schemas.openxmlformats.org/officeDocument/2006/relationships/hyperlink" Target="https://www.camara.cl/verDoc.aspx?prmID=273920&amp;prmTipo=DOCUMENTO_COMISION" TargetMode="External"/><Relationship Id="rId1" Type="http://schemas.openxmlformats.org/officeDocument/2006/relationships/hyperlink" Target="https://www.bcn.cl/leychile/navegar?idNorma=1207634&amp;idParte=10520763&amp;idVersion=2024-10-22" TargetMode="External"/><Relationship Id="rId6" Type="http://schemas.openxmlformats.org/officeDocument/2006/relationships/hyperlink" Target="https://www.camara.cl/legislacion/ProyectosDeLey/tramitacion.aspx?prmID=17042&amp;prmBOLETIN=16475-05" TargetMode="External"/><Relationship Id="rId11" Type="http://schemas.openxmlformats.org/officeDocument/2006/relationships/hyperlink" Target="https://www.camara.cl/legislacion/ProyectosDeLey/tramitacion.aspx?prmID=15075&amp;prmBOLETIN=14594-06" TargetMode="External"/><Relationship Id="rId5" Type="http://schemas.openxmlformats.org/officeDocument/2006/relationships/hyperlink" Target="https://www.bcn.cl/leychile/navegar?idNorma=141599&amp;idVersion=2023-05-09" TargetMode="External"/><Relationship Id="rId15" Type="http://schemas.openxmlformats.org/officeDocument/2006/relationships/hyperlink" Target="https://www.fondos.gob.cl/" TargetMode="External"/><Relationship Id="rId10" Type="http://schemas.openxmlformats.org/officeDocument/2006/relationships/hyperlink" Target="https://tramitacion.senado.cl/appsenado/templates/tramitacion/index.php?boletin_ini=16628-05" TargetMode="External"/><Relationship Id="rId19" Type="http://schemas.openxmlformats.org/officeDocument/2006/relationships/printerSettings" Target="../printerSettings/printerSettings1.bin"/><Relationship Id="rId4" Type="http://schemas.openxmlformats.org/officeDocument/2006/relationships/hyperlink" Target="https://www.fne.gob.cl/wp-content/uploads/2021/05/Guia-para-el-Analisis-de-Operaciones-de-Concentracion-Horizontales-mayo-VF.pdf" TargetMode="External"/><Relationship Id="rId9" Type="http://schemas.openxmlformats.org/officeDocument/2006/relationships/hyperlink" Target="https://forms.office.com/pages/responsepage.aspx?id=9Pm-56f34UilTg7XcZuQbVzgXscUkYFAk-lZ1HNo24RUOExLVzhNVFFUWDgzVUhPWFZJV0dJVDc0Qy4u&amp;route=shorturl" TargetMode="External"/><Relationship Id="rId14" Type="http://schemas.openxmlformats.org/officeDocument/2006/relationships/hyperlink" Target="https://www.integridadytransparencia.gob.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9B86F-06C1-FB47-9B75-0FD7706BC8B0}">
  <sheetPr>
    <pageSetUpPr fitToPage="1"/>
  </sheetPr>
  <dimension ref="A1:V78"/>
  <sheetViews>
    <sheetView tabSelected="1" topLeftCell="A3" zoomScale="70" zoomScaleNormal="70" workbookViewId="0">
      <selection activeCell="V4" sqref="V4"/>
    </sheetView>
  </sheetViews>
  <sheetFormatPr baseColWidth="10" defaultColWidth="11" defaultRowHeight="19" x14ac:dyDescent="0.25"/>
  <cols>
    <col min="1" max="1" width="11" style="39"/>
    <col min="2" max="2" width="21.6640625" style="39" customWidth="1"/>
    <col min="3" max="3" width="50.33203125" style="39" customWidth="1"/>
    <col min="4" max="4" width="11" style="39"/>
    <col min="5" max="5" width="29.1640625" style="39" customWidth="1"/>
    <col min="6" max="6" width="9.33203125" style="39" customWidth="1"/>
    <col min="7" max="7" width="13" style="39" customWidth="1"/>
    <col min="8" max="8" width="63" style="13" customWidth="1"/>
    <col min="9" max="9" width="10.5" style="39" customWidth="1"/>
    <col min="10" max="10" width="8.6640625" style="39" customWidth="1"/>
    <col min="11" max="11" width="11" style="39"/>
    <col min="12" max="12" width="34.1640625" style="39" customWidth="1"/>
    <col min="13" max="13" width="39.33203125" style="49" customWidth="1"/>
    <col min="14" max="14" width="65.6640625" style="14" customWidth="1"/>
    <col min="15" max="15" width="32.6640625" customWidth="1"/>
  </cols>
  <sheetData>
    <row r="1" spans="1:22" ht="81" thickBot="1" x14ac:dyDescent="0.25">
      <c r="A1" s="3" t="s">
        <v>96</v>
      </c>
      <c r="B1" s="4" t="s">
        <v>0</v>
      </c>
      <c r="C1" s="5" t="s">
        <v>1</v>
      </c>
      <c r="D1" s="6" t="s">
        <v>2</v>
      </c>
      <c r="E1" s="7" t="s">
        <v>3</v>
      </c>
      <c r="F1" s="7" t="s">
        <v>4</v>
      </c>
      <c r="G1" s="8" t="s">
        <v>5</v>
      </c>
      <c r="H1" s="9" t="s">
        <v>260</v>
      </c>
      <c r="I1" s="3" t="s">
        <v>6</v>
      </c>
      <c r="J1" s="9" t="s">
        <v>7</v>
      </c>
      <c r="K1" s="9" t="s">
        <v>97</v>
      </c>
      <c r="L1" s="9" t="s">
        <v>258</v>
      </c>
      <c r="M1" s="50" t="s">
        <v>249</v>
      </c>
      <c r="N1" s="9" t="s">
        <v>261</v>
      </c>
      <c r="O1" s="9" t="s">
        <v>337</v>
      </c>
    </row>
    <row r="2" spans="1:22" ht="409.6" x14ac:dyDescent="0.25">
      <c r="A2" s="66" t="s">
        <v>8</v>
      </c>
      <c r="B2" s="69" t="s">
        <v>9</v>
      </c>
      <c r="C2" s="71" t="s">
        <v>10</v>
      </c>
      <c r="D2" s="73" t="s">
        <v>11</v>
      </c>
      <c r="E2" s="10" t="s">
        <v>267</v>
      </c>
      <c r="F2" s="11" t="s">
        <v>12</v>
      </c>
      <c r="G2" s="12" t="s">
        <v>13</v>
      </c>
      <c r="H2" s="18" t="s">
        <v>179</v>
      </c>
      <c r="I2" s="30" t="s">
        <v>348</v>
      </c>
      <c r="J2" s="75">
        <f>AVERAGE(I2:I3)</f>
        <v>60</v>
      </c>
      <c r="K2" s="76">
        <f>AVERAGE(J2:J6)</f>
        <v>40</v>
      </c>
      <c r="L2" s="51" t="s">
        <v>191</v>
      </c>
      <c r="M2" s="52" t="s">
        <v>211</v>
      </c>
      <c r="N2" s="53" t="s">
        <v>262</v>
      </c>
      <c r="O2" s="60"/>
      <c r="T2">
        <f>60-14</f>
        <v>46</v>
      </c>
    </row>
    <row r="3" spans="1:22" ht="281" thickBot="1" x14ac:dyDescent="0.25">
      <c r="A3" s="67"/>
      <c r="B3" s="70"/>
      <c r="C3" s="72"/>
      <c r="D3" s="74"/>
      <c r="E3" s="15" t="s">
        <v>268</v>
      </c>
      <c r="F3" s="16" t="s">
        <v>12</v>
      </c>
      <c r="G3" s="17" t="s">
        <v>13</v>
      </c>
      <c r="H3" s="18" t="s">
        <v>179</v>
      </c>
      <c r="I3" s="30">
        <v>60</v>
      </c>
      <c r="J3" s="75"/>
      <c r="K3" s="76"/>
      <c r="L3" s="18" t="s">
        <v>192</v>
      </c>
      <c r="M3" s="52" t="s">
        <v>212</v>
      </c>
      <c r="N3" s="53" t="s">
        <v>263</v>
      </c>
      <c r="O3" s="60"/>
      <c r="T3">
        <f>COUNTIF(J2:J60,100)</f>
        <v>9</v>
      </c>
      <c r="V3">
        <f>9/46*100</f>
        <v>19.565217391304348</v>
      </c>
    </row>
    <row r="4" spans="1:22" ht="218.5" customHeight="1" thickBot="1" x14ac:dyDescent="0.3">
      <c r="A4" s="67"/>
      <c r="B4" s="19" t="s">
        <v>14</v>
      </c>
      <c r="C4" s="20" t="s">
        <v>15</v>
      </c>
      <c r="D4" s="21" t="s">
        <v>16</v>
      </c>
      <c r="E4" s="22" t="s">
        <v>269</v>
      </c>
      <c r="F4" s="21" t="s">
        <v>17</v>
      </c>
      <c r="G4" s="23" t="s">
        <v>13</v>
      </c>
      <c r="H4" s="18" t="s">
        <v>264</v>
      </c>
      <c r="I4" s="30">
        <v>20</v>
      </c>
      <c r="J4" s="30">
        <f>I4</f>
        <v>20</v>
      </c>
      <c r="K4" s="76"/>
      <c r="L4" s="18" t="s">
        <v>155</v>
      </c>
      <c r="M4" s="52" t="s">
        <v>213</v>
      </c>
      <c r="N4" s="54" t="s">
        <v>270</v>
      </c>
      <c r="O4" s="61" t="s">
        <v>338</v>
      </c>
    </row>
    <row r="5" spans="1:22" ht="409.6" x14ac:dyDescent="0.25">
      <c r="A5" s="67"/>
      <c r="B5" s="69" t="s">
        <v>18</v>
      </c>
      <c r="C5" s="71" t="s">
        <v>19</v>
      </c>
      <c r="D5" s="11" t="s">
        <v>20</v>
      </c>
      <c r="E5" s="10" t="s">
        <v>271</v>
      </c>
      <c r="F5" s="11" t="s">
        <v>21</v>
      </c>
      <c r="G5" s="12" t="s">
        <v>13</v>
      </c>
      <c r="H5" s="18" t="s">
        <v>180</v>
      </c>
      <c r="I5" s="30">
        <v>40</v>
      </c>
      <c r="J5" s="75">
        <f>AVERAGE(I5:I6)</f>
        <v>40</v>
      </c>
      <c r="K5" s="76"/>
      <c r="L5" s="18" t="s">
        <v>324</v>
      </c>
      <c r="M5" s="52" t="s">
        <v>323</v>
      </c>
      <c r="N5" s="54" t="s">
        <v>329</v>
      </c>
      <c r="O5" s="61" t="s">
        <v>339</v>
      </c>
    </row>
    <row r="6" spans="1:22" ht="261" thickBot="1" x14ac:dyDescent="0.3">
      <c r="A6" s="68"/>
      <c r="B6" s="70"/>
      <c r="C6" s="72"/>
      <c r="D6" s="16" t="s">
        <v>11</v>
      </c>
      <c r="E6" s="15" t="s">
        <v>272</v>
      </c>
      <c r="F6" s="16" t="s">
        <v>12</v>
      </c>
      <c r="G6" s="17" t="s">
        <v>13</v>
      </c>
      <c r="H6" s="18" t="s">
        <v>180</v>
      </c>
      <c r="I6" s="30">
        <v>40</v>
      </c>
      <c r="J6" s="75"/>
      <c r="K6" s="76"/>
      <c r="L6" s="18" t="s">
        <v>214</v>
      </c>
      <c r="M6" s="52" t="s">
        <v>214</v>
      </c>
      <c r="N6" s="54" t="s">
        <v>328</v>
      </c>
      <c r="O6" s="61" t="s">
        <v>340</v>
      </c>
    </row>
    <row r="7" spans="1:22" ht="409.6" x14ac:dyDescent="0.2">
      <c r="A7" s="86" t="s">
        <v>22</v>
      </c>
      <c r="B7" s="77" t="s">
        <v>23</v>
      </c>
      <c r="C7" s="71" t="s">
        <v>24</v>
      </c>
      <c r="D7" s="11" t="s">
        <v>11</v>
      </c>
      <c r="E7" s="10" t="s">
        <v>273</v>
      </c>
      <c r="F7" s="11" t="s">
        <v>21</v>
      </c>
      <c r="G7" s="12" t="s">
        <v>13</v>
      </c>
      <c r="H7" s="18" t="s">
        <v>181</v>
      </c>
      <c r="I7" s="30">
        <v>100</v>
      </c>
      <c r="J7" s="75">
        <f>AVERAGE(I7:I8)</f>
        <v>75</v>
      </c>
      <c r="K7" s="89">
        <f>AVERAGE(J7:J23)</f>
        <v>68.461538461538467</v>
      </c>
      <c r="L7" s="18" t="s">
        <v>193</v>
      </c>
      <c r="M7" s="52" t="s">
        <v>215</v>
      </c>
      <c r="N7" s="53" t="s">
        <v>262</v>
      </c>
      <c r="O7" s="60"/>
    </row>
    <row r="8" spans="1:22" ht="409.6" thickBot="1" x14ac:dyDescent="0.25">
      <c r="A8" s="87"/>
      <c r="B8" s="78"/>
      <c r="C8" s="72"/>
      <c r="D8" s="16" t="s">
        <v>11</v>
      </c>
      <c r="E8" s="15" t="s">
        <v>274</v>
      </c>
      <c r="F8" s="16" t="s">
        <v>12</v>
      </c>
      <c r="G8" s="17" t="s">
        <v>13</v>
      </c>
      <c r="H8" s="18" t="s">
        <v>181</v>
      </c>
      <c r="I8" s="30">
        <v>50</v>
      </c>
      <c r="J8" s="75"/>
      <c r="K8" s="89"/>
      <c r="L8" s="18" t="s">
        <v>250</v>
      </c>
      <c r="M8" s="52" t="s">
        <v>216</v>
      </c>
      <c r="N8" s="53" t="s">
        <v>263</v>
      </c>
      <c r="O8" s="60"/>
    </row>
    <row r="9" spans="1:22" ht="200" x14ac:dyDescent="0.2">
      <c r="A9" s="87"/>
      <c r="B9" s="77" t="s">
        <v>25</v>
      </c>
      <c r="C9" s="71" t="s">
        <v>26</v>
      </c>
      <c r="D9" s="11" t="s">
        <v>20</v>
      </c>
      <c r="E9" s="10" t="s">
        <v>275</v>
      </c>
      <c r="F9" s="11" t="s">
        <v>21</v>
      </c>
      <c r="G9" s="12" t="s">
        <v>27</v>
      </c>
      <c r="H9" s="18" t="s">
        <v>182</v>
      </c>
      <c r="I9" s="30">
        <v>20</v>
      </c>
      <c r="J9" s="75">
        <f>AVERAGE(I9:I10)</f>
        <v>20</v>
      </c>
      <c r="K9" s="89"/>
      <c r="L9" s="18" t="s">
        <v>194</v>
      </c>
      <c r="M9" s="52" t="s">
        <v>211</v>
      </c>
      <c r="N9" s="53" t="s">
        <v>263</v>
      </c>
      <c r="O9" s="60"/>
    </row>
    <row r="10" spans="1:22" ht="221" thickBot="1" x14ac:dyDescent="0.25">
      <c r="A10" s="87"/>
      <c r="B10" s="78"/>
      <c r="C10" s="72"/>
      <c r="D10" s="16" t="s">
        <v>11</v>
      </c>
      <c r="E10" s="15" t="s">
        <v>276</v>
      </c>
      <c r="F10" s="16" t="s">
        <v>12</v>
      </c>
      <c r="G10" s="17" t="s">
        <v>27</v>
      </c>
      <c r="H10" s="18" t="s">
        <v>182</v>
      </c>
      <c r="I10" s="30">
        <v>20</v>
      </c>
      <c r="J10" s="75"/>
      <c r="K10" s="89"/>
      <c r="L10" s="18" t="s">
        <v>195</v>
      </c>
      <c r="M10" s="52" t="s">
        <v>211</v>
      </c>
      <c r="N10" s="53" t="s">
        <v>263</v>
      </c>
      <c r="O10" s="60"/>
    </row>
    <row r="11" spans="1:22" ht="409.6" x14ac:dyDescent="0.3">
      <c r="A11" s="87"/>
      <c r="B11" s="77" t="s">
        <v>28</v>
      </c>
      <c r="C11" s="71" t="s">
        <v>29</v>
      </c>
      <c r="D11" s="11" t="s">
        <v>11</v>
      </c>
      <c r="E11" s="10" t="s">
        <v>277</v>
      </c>
      <c r="F11" s="11" t="s">
        <v>21</v>
      </c>
      <c r="G11" s="12" t="s">
        <v>13</v>
      </c>
      <c r="H11" s="18" t="s">
        <v>183</v>
      </c>
      <c r="I11" s="63">
        <v>100</v>
      </c>
      <c r="J11" s="75">
        <f>AVERAGE(I11:I12)</f>
        <v>90</v>
      </c>
      <c r="K11" s="89"/>
      <c r="L11" s="18" t="s">
        <v>196</v>
      </c>
      <c r="M11" s="52" t="s">
        <v>217</v>
      </c>
      <c r="N11" s="54" t="s">
        <v>330</v>
      </c>
      <c r="O11" s="65" t="s">
        <v>342</v>
      </c>
    </row>
    <row r="12" spans="1:22" ht="321" thickBot="1" x14ac:dyDescent="0.35">
      <c r="A12" s="87"/>
      <c r="B12" s="78"/>
      <c r="C12" s="72"/>
      <c r="D12" s="16" t="s">
        <v>11</v>
      </c>
      <c r="E12" s="15" t="s">
        <v>278</v>
      </c>
      <c r="F12" s="16" t="s">
        <v>12</v>
      </c>
      <c r="G12" s="17" t="s">
        <v>13</v>
      </c>
      <c r="H12" s="18" t="s">
        <v>183</v>
      </c>
      <c r="I12" s="30">
        <v>80</v>
      </c>
      <c r="J12" s="75"/>
      <c r="K12" s="89"/>
      <c r="L12" s="51" t="s">
        <v>197</v>
      </c>
      <c r="M12" s="52" t="s">
        <v>218</v>
      </c>
      <c r="N12" s="59" t="s">
        <v>331</v>
      </c>
      <c r="O12" s="62" t="s">
        <v>345</v>
      </c>
    </row>
    <row r="13" spans="1:22" ht="141" thickBot="1" x14ac:dyDescent="0.25">
      <c r="A13" s="87"/>
      <c r="B13" s="19" t="s">
        <v>30</v>
      </c>
      <c r="C13" s="24" t="s">
        <v>31</v>
      </c>
      <c r="D13" s="21" t="s">
        <v>16</v>
      </c>
      <c r="E13" s="22" t="s">
        <v>279</v>
      </c>
      <c r="F13" s="21" t="s">
        <v>12</v>
      </c>
      <c r="G13" s="23" t="s">
        <v>13</v>
      </c>
      <c r="H13" s="18" t="s">
        <v>126</v>
      </c>
      <c r="I13" s="30">
        <v>20</v>
      </c>
      <c r="J13" s="30">
        <f>I13</f>
        <v>20</v>
      </c>
      <c r="K13" s="89"/>
      <c r="L13" s="18" t="s">
        <v>198</v>
      </c>
      <c r="M13" s="52" t="s">
        <v>211</v>
      </c>
      <c r="N13" s="53" t="s">
        <v>263</v>
      </c>
      <c r="O13" s="60"/>
    </row>
    <row r="14" spans="1:22" ht="409.6" thickBot="1" x14ac:dyDescent="0.35">
      <c r="A14" s="87"/>
      <c r="B14" s="19" t="s">
        <v>32</v>
      </c>
      <c r="C14" s="24" t="s">
        <v>33</v>
      </c>
      <c r="D14" s="21" t="s">
        <v>20</v>
      </c>
      <c r="E14" s="22" t="s">
        <v>280</v>
      </c>
      <c r="F14" s="21" t="s">
        <v>12</v>
      </c>
      <c r="G14" s="23" t="s">
        <v>13</v>
      </c>
      <c r="H14" s="18" t="s">
        <v>156</v>
      </c>
      <c r="I14" s="30">
        <v>60</v>
      </c>
      <c r="J14" s="30">
        <f>I14</f>
        <v>60</v>
      </c>
      <c r="K14" s="89"/>
      <c r="L14" s="18" t="s">
        <v>204</v>
      </c>
      <c r="M14" s="52" t="s">
        <v>211</v>
      </c>
      <c r="N14" s="54" t="s">
        <v>332</v>
      </c>
      <c r="O14" s="62" t="s">
        <v>341</v>
      </c>
    </row>
    <row r="15" spans="1:22" ht="409.6" thickBot="1" x14ac:dyDescent="0.3">
      <c r="A15" s="87"/>
      <c r="B15" s="19" t="s">
        <v>34</v>
      </c>
      <c r="C15" s="24" t="s">
        <v>35</v>
      </c>
      <c r="D15" s="21" t="s">
        <v>20</v>
      </c>
      <c r="E15" s="22" t="s">
        <v>281</v>
      </c>
      <c r="F15" s="21" t="s">
        <v>12</v>
      </c>
      <c r="G15" s="23" t="s">
        <v>13</v>
      </c>
      <c r="H15" s="18" t="s">
        <v>127</v>
      </c>
      <c r="I15" s="63">
        <v>100</v>
      </c>
      <c r="J15" s="30">
        <f>I15</f>
        <v>100</v>
      </c>
      <c r="K15" s="89"/>
      <c r="L15" s="51" t="s">
        <v>168</v>
      </c>
      <c r="M15" s="55" t="s">
        <v>219</v>
      </c>
      <c r="N15" s="54" t="s">
        <v>333</v>
      </c>
      <c r="O15" s="64" t="s">
        <v>342</v>
      </c>
    </row>
    <row r="16" spans="1:22" ht="409.6" thickBot="1" x14ac:dyDescent="0.3">
      <c r="A16" s="87"/>
      <c r="B16" s="19" t="s">
        <v>36</v>
      </c>
      <c r="C16" s="24" t="s">
        <v>37</v>
      </c>
      <c r="D16" s="21" t="s">
        <v>16</v>
      </c>
      <c r="E16" s="22" t="s">
        <v>282</v>
      </c>
      <c r="F16" s="21" t="s">
        <v>12</v>
      </c>
      <c r="G16" s="23" t="s">
        <v>13</v>
      </c>
      <c r="H16" s="18" t="s">
        <v>128</v>
      </c>
      <c r="I16" s="30">
        <v>100</v>
      </c>
      <c r="J16" s="30">
        <f>I16</f>
        <v>100</v>
      </c>
      <c r="K16" s="89"/>
      <c r="L16" s="51" t="s">
        <v>169</v>
      </c>
      <c r="M16" s="52" t="s">
        <v>220</v>
      </c>
      <c r="N16" s="53" t="s">
        <v>262</v>
      </c>
      <c r="O16" s="60"/>
    </row>
    <row r="17" spans="1:15" ht="345" x14ac:dyDescent="0.3">
      <c r="A17" s="87"/>
      <c r="B17" s="69" t="s">
        <v>38</v>
      </c>
      <c r="C17" s="71" t="s">
        <v>39</v>
      </c>
      <c r="D17" s="11" t="s">
        <v>16</v>
      </c>
      <c r="E17" s="10" t="s">
        <v>283</v>
      </c>
      <c r="F17" s="25" t="s">
        <v>21</v>
      </c>
      <c r="G17" s="12" t="s">
        <v>13</v>
      </c>
      <c r="H17" s="18" t="s">
        <v>265</v>
      </c>
      <c r="I17" s="30">
        <v>20</v>
      </c>
      <c r="J17" s="75">
        <f>AVERAGE(I17:I18)</f>
        <v>45</v>
      </c>
      <c r="K17" s="89"/>
      <c r="L17" s="18" t="s">
        <v>199</v>
      </c>
      <c r="M17" s="52" t="s">
        <v>211</v>
      </c>
      <c r="N17" s="54" t="s">
        <v>334</v>
      </c>
      <c r="O17" s="62" t="s">
        <v>344</v>
      </c>
    </row>
    <row r="18" spans="1:15" ht="409.6" thickBot="1" x14ac:dyDescent="0.25">
      <c r="A18" s="87"/>
      <c r="B18" s="70"/>
      <c r="C18" s="72"/>
      <c r="D18" s="16" t="s">
        <v>11</v>
      </c>
      <c r="E18" s="15" t="s">
        <v>284</v>
      </c>
      <c r="F18" s="26" t="s">
        <v>17</v>
      </c>
      <c r="G18" s="17" t="s">
        <v>13</v>
      </c>
      <c r="H18" s="18" t="s">
        <v>184</v>
      </c>
      <c r="I18" s="30">
        <v>70</v>
      </c>
      <c r="J18" s="75"/>
      <c r="K18" s="89"/>
      <c r="L18" s="18" t="s">
        <v>200</v>
      </c>
      <c r="M18" s="52" t="s">
        <v>221</v>
      </c>
      <c r="N18" s="53" t="s">
        <v>263</v>
      </c>
      <c r="O18" s="60"/>
    </row>
    <row r="19" spans="1:15" ht="409.6" thickBot="1" x14ac:dyDescent="0.25">
      <c r="A19" s="87"/>
      <c r="B19" s="19" t="s">
        <v>40</v>
      </c>
      <c r="C19" s="24" t="s">
        <v>41</v>
      </c>
      <c r="D19" s="21" t="s">
        <v>16</v>
      </c>
      <c r="E19" s="22" t="s">
        <v>285</v>
      </c>
      <c r="F19" s="27" t="s">
        <v>21</v>
      </c>
      <c r="G19" s="23" t="s">
        <v>42</v>
      </c>
      <c r="H19" s="18" t="s">
        <v>129</v>
      </c>
      <c r="I19" s="30">
        <v>100</v>
      </c>
      <c r="J19" s="30">
        <f t="shared" ref="J19:J26" si="0">I19</f>
        <v>100</v>
      </c>
      <c r="K19" s="89"/>
      <c r="L19" s="28" t="s">
        <v>252</v>
      </c>
      <c r="M19" s="52" t="s">
        <v>211</v>
      </c>
      <c r="N19" s="53" t="s">
        <v>262</v>
      </c>
      <c r="O19" s="60"/>
    </row>
    <row r="20" spans="1:15" ht="409.6" thickBot="1" x14ac:dyDescent="0.3">
      <c r="A20" s="87"/>
      <c r="B20" s="19" t="s">
        <v>43</v>
      </c>
      <c r="C20" s="24" t="s">
        <v>44</v>
      </c>
      <c r="D20" s="21" t="s">
        <v>20</v>
      </c>
      <c r="E20" s="22" t="s">
        <v>286</v>
      </c>
      <c r="F20" s="27" t="s">
        <v>21</v>
      </c>
      <c r="G20" s="23" t="s">
        <v>42</v>
      </c>
      <c r="H20" s="18" t="s">
        <v>130</v>
      </c>
      <c r="I20" s="30">
        <v>100</v>
      </c>
      <c r="J20" s="30">
        <f t="shared" si="0"/>
        <v>100</v>
      </c>
      <c r="K20" s="89"/>
      <c r="L20" s="51" t="s">
        <v>251</v>
      </c>
      <c r="M20" s="52" t="s">
        <v>211</v>
      </c>
      <c r="N20" s="53" t="s">
        <v>262</v>
      </c>
      <c r="O20" s="60"/>
    </row>
    <row r="21" spans="1:15" ht="358.25" customHeight="1" thickBot="1" x14ac:dyDescent="0.35">
      <c r="A21" s="87"/>
      <c r="B21" s="19" t="s">
        <v>45</v>
      </c>
      <c r="C21" s="24" t="s">
        <v>46</v>
      </c>
      <c r="D21" s="21" t="s">
        <v>20</v>
      </c>
      <c r="E21" s="22" t="s">
        <v>287</v>
      </c>
      <c r="F21" s="21" t="s">
        <v>21</v>
      </c>
      <c r="G21" s="23" t="s">
        <v>13</v>
      </c>
      <c r="H21" s="18" t="s">
        <v>131</v>
      </c>
      <c r="I21" s="30">
        <v>80</v>
      </c>
      <c r="J21" s="30">
        <f t="shared" si="0"/>
        <v>80</v>
      </c>
      <c r="K21" s="89"/>
      <c r="L21" s="18" t="s">
        <v>222</v>
      </c>
      <c r="M21" s="52" t="s">
        <v>222</v>
      </c>
      <c r="N21" s="54" t="s">
        <v>335</v>
      </c>
      <c r="O21" s="62" t="s">
        <v>343</v>
      </c>
    </row>
    <row r="22" spans="1:15" ht="341" thickBot="1" x14ac:dyDescent="0.25">
      <c r="A22" s="87"/>
      <c r="B22" s="19" t="s">
        <v>47</v>
      </c>
      <c r="C22" s="24" t="s">
        <v>48</v>
      </c>
      <c r="D22" s="21" t="s">
        <v>16</v>
      </c>
      <c r="E22" s="22" t="s">
        <v>288</v>
      </c>
      <c r="F22" s="27" t="s">
        <v>17</v>
      </c>
      <c r="G22" s="23" t="s">
        <v>13</v>
      </c>
      <c r="H22" s="18" t="s">
        <v>266</v>
      </c>
      <c r="I22" s="30">
        <v>80</v>
      </c>
      <c r="J22" s="30">
        <f t="shared" si="0"/>
        <v>80</v>
      </c>
      <c r="K22" s="89"/>
      <c r="L22" s="56" t="s">
        <v>170</v>
      </c>
      <c r="M22" s="52" t="s">
        <v>223</v>
      </c>
      <c r="N22" s="53" t="s">
        <v>263</v>
      </c>
      <c r="O22" s="60"/>
    </row>
    <row r="23" spans="1:15" ht="181" thickBot="1" x14ac:dyDescent="0.25">
      <c r="A23" s="88"/>
      <c r="B23" s="19" t="s">
        <v>49</v>
      </c>
      <c r="C23" s="24" t="s">
        <v>50</v>
      </c>
      <c r="D23" s="21" t="s">
        <v>16</v>
      </c>
      <c r="E23" s="29" t="s">
        <v>289</v>
      </c>
      <c r="F23" s="27" t="s">
        <v>17</v>
      </c>
      <c r="G23" s="23" t="s">
        <v>13</v>
      </c>
      <c r="H23" s="18" t="s">
        <v>132</v>
      </c>
      <c r="I23" s="30">
        <v>20</v>
      </c>
      <c r="J23" s="30">
        <f t="shared" si="0"/>
        <v>20</v>
      </c>
      <c r="K23" s="89"/>
      <c r="L23" s="18" t="s">
        <v>211</v>
      </c>
      <c r="M23" s="52" t="s">
        <v>211</v>
      </c>
      <c r="N23" s="53" t="s">
        <v>263</v>
      </c>
      <c r="O23" s="60"/>
    </row>
    <row r="24" spans="1:15" ht="281" thickBot="1" x14ac:dyDescent="0.25">
      <c r="A24" s="79" t="s">
        <v>51</v>
      </c>
      <c r="B24" s="19" t="s">
        <v>52</v>
      </c>
      <c r="C24" s="24" t="s">
        <v>53</v>
      </c>
      <c r="D24" s="21" t="s">
        <v>20</v>
      </c>
      <c r="E24" s="22" t="s">
        <v>290</v>
      </c>
      <c r="F24" s="27" t="s">
        <v>12</v>
      </c>
      <c r="G24" s="23" t="s">
        <v>13</v>
      </c>
      <c r="H24" s="18" t="s">
        <v>133</v>
      </c>
      <c r="I24" s="30">
        <v>60</v>
      </c>
      <c r="J24" s="30">
        <f t="shared" si="0"/>
        <v>60</v>
      </c>
      <c r="K24" s="83">
        <f>AVERAGE(J24:J32)</f>
        <v>45.714285714285715</v>
      </c>
      <c r="L24" s="56" t="s">
        <v>157</v>
      </c>
      <c r="M24" s="52" t="s">
        <v>224</v>
      </c>
      <c r="N24" s="53" t="s">
        <v>263</v>
      </c>
      <c r="O24" s="60"/>
    </row>
    <row r="25" spans="1:15" ht="301" thickBot="1" x14ac:dyDescent="0.25">
      <c r="A25" s="80"/>
      <c r="B25" s="19" t="s">
        <v>54</v>
      </c>
      <c r="C25" s="24"/>
      <c r="D25" s="21" t="s">
        <v>11</v>
      </c>
      <c r="E25" s="22" t="s">
        <v>291</v>
      </c>
      <c r="F25" s="27" t="s">
        <v>12</v>
      </c>
      <c r="G25" s="23" t="s">
        <v>13</v>
      </c>
      <c r="H25" s="18" t="s">
        <v>134</v>
      </c>
      <c r="I25" s="30">
        <v>40</v>
      </c>
      <c r="J25" s="30">
        <f t="shared" si="0"/>
        <v>40</v>
      </c>
      <c r="K25" s="83"/>
      <c r="L25" s="18" t="s">
        <v>253</v>
      </c>
      <c r="M25" s="52" t="s">
        <v>225</v>
      </c>
      <c r="N25" s="53" t="s">
        <v>263</v>
      </c>
      <c r="O25" s="60"/>
    </row>
    <row r="26" spans="1:15" ht="261" thickBot="1" x14ac:dyDescent="0.25">
      <c r="A26" s="80"/>
      <c r="B26" s="19" t="s">
        <v>55</v>
      </c>
      <c r="C26" s="24"/>
      <c r="D26" s="21" t="s">
        <v>11</v>
      </c>
      <c r="E26" s="22" t="s">
        <v>292</v>
      </c>
      <c r="F26" s="27" t="s">
        <v>12</v>
      </c>
      <c r="G26" s="23" t="s">
        <v>13</v>
      </c>
      <c r="H26" s="18" t="s">
        <v>135</v>
      </c>
      <c r="I26" s="30">
        <v>50</v>
      </c>
      <c r="J26" s="30">
        <f t="shared" si="0"/>
        <v>50</v>
      </c>
      <c r="K26" s="83"/>
      <c r="L26" s="18" t="s">
        <v>158</v>
      </c>
      <c r="M26" s="52" t="s">
        <v>226</v>
      </c>
      <c r="N26" s="53" t="s">
        <v>263</v>
      </c>
      <c r="O26" s="60"/>
    </row>
    <row r="27" spans="1:15" ht="380" x14ac:dyDescent="0.25">
      <c r="A27" s="80"/>
      <c r="B27" s="77" t="s">
        <v>56</v>
      </c>
      <c r="C27" s="71"/>
      <c r="D27" s="11" t="s">
        <v>16</v>
      </c>
      <c r="E27" s="10" t="s">
        <v>293</v>
      </c>
      <c r="F27" s="25" t="s">
        <v>21</v>
      </c>
      <c r="G27" s="12" t="s">
        <v>13</v>
      </c>
      <c r="H27" s="18" t="s">
        <v>185</v>
      </c>
      <c r="I27" s="30">
        <v>100</v>
      </c>
      <c r="J27" s="75">
        <f>AVERAGE(I27:I29)</f>
        <v>100</v>
      </c>
      <c r="K27" s="83"/>
      <c r="L27" s="51" t="s">
        <v>201</v>
      </c>
      <c r="M27" s="52" t="s">
        <v>227</v>
      </c>
      <c r="N27" s="53" t="s">
        <v>262</v>
      </c>
      <c r="O27" s="60"/>
    </row>
    <row r="28" spans="1:15" ht="380" x14ac:dyDescent="0.2">
      <c r="A28" s="80"/>
      <c r="B28" s="84"/>
      <c r="C28" s="85"/>
      <c r="D28" s="30" t="s">
        <v>16</v>
      </c>
      <c r="E28" s="31" t="s">
        <v>294</v>
      </c>
      <c r="F28" s="18" t="s">
        <v>21</v>
      </c>
      <c r="G28" s="32" t="s">
        <v>13</v>
      </c>
      <c r="H28" s="18" t="s">
        <v>185</v>
      </c>
      <c r="I28" s="30">
        <v>100</v>
      </c>
      <c r="J28" s="75"/>
      <c r="K28" s="83"/>
      <c r="L28" s="18" t="s">
        <v>205</v>
      </c>
      <c r="M28" s="52" t="s">
        <v>228</v>
      </c>
      <c r="N28" s="53" t="s">
        <v>262</v>
      </c>
      <c r="O28" s="60"/>
    </row>
    <row r="29" spans="1:15" ht="381" thickBot="1" x14ac:dyDescent="0.25">
      <c r="A29" s="80"/>
      <c r="B29" s="78"/>
      <c r="C29" s="72"/>
      <c r="D29" s="16" t="s">
        <v>16</v>
      </c>
      <c r="E29" s="15" t="s">
        <v>57</v>
      </c>
      <c r="F29" s="26" t="s">
        <v>12</v>
      </c>
      <c r="G29" s="17" t="s">
        <v>42</v>
      </c>
      <c r="H29" s="18" t="s">
        <v>185</v>
      </c>
      <c r="I29" s="30">
        <v>100</v>
      </c>
      <c r="J29" s="75"/>
      <c r="K29" s="83"/>
      <c r="L29" s="18" t="s">
        <v>206</v>
      </c>
      <c r="M29" s="52" t="s">
        <v>229</v>
      </c>
      <c r="N29" s="53" t="s">
        <v>262</v>
      </c>
      <c r="O29" s="60"/>
    </row>
    <row r="30" spans="1:15" ht="101" thickBot="1" x14ac:dyDescent="0.3">
      <c r="A30" s="80"/>
      <c r="B30" s="19" t="s">
        <v>58</v>
      </c>
      <c r="C30" s="24"/>
      <c r="D30" s="21" t="s">
        <v>11</v>
      </c>
      <c r="E30" s="22" t="s">
        <v>295</v>
      </c>
      <c r="F30" s="27" t="s">
        <v>21</v>
      </c>
      <c r="G30" s="23" t="s">
        <v>13</v>
      </c>
      <c r="H30" s="18" t="s">
        <v>136</v>
      </c>
      <c r="I30" s="30">
        <v>50</v>
      </c>
      <c r="J30" s="30">
        <f>I30</f>
        <v>50</v>
      </c>
      <c r="K30" s="83"/>
      <c r="L30" s="51" t="s">
        <v>164</v>
      </c>
      <c r="M30" s="52" t="s">
        <v>230</v>
      </c>
      <c r="N30" s="53" t="s">
        <v>263</v>
      </c>
      <c r="O30" s="60"/>
    </row>
    <row r="31" spans="1:15" ht="221" thickBot="1" x14ac:dyDescent="0.35">
      <c r="A31" s="80"/>
      <c r="B31" s="19" t="s">
        <v>59</v>
      </c>
      <c r="C31" s="24"/>
      <c r="D31" s="21" t="s">
        <v>16</v>
      </c>
      <c r="E31" s="22" t="s">
        <v>296</v>
      </c>
      <c r="F31" s="27" t="s">
        <v>12</v>
      </c>
      <c r="G31" s="23" t="s">
        <v>13</v>
      </c>
      <c r="H31" s="18" t="s">
        <v>137</v>
      </c>
      <c r="I31" s="30">
        <v>20</v>
      </c>
      <c r="J31" s="30">
        <f>I31</f>
        <v>20</v>
      </c>
      <c r="K31" s="83"/>
      <c r="L31" s="51" t="s">
        <v>165</v>
      </c>
      <c r="M31" s="52" t="s">
        <v>211</v>
      </c>
      <c r="N31" s="54" t="s">
        <v>325</v>
      </c>
      <c r="O31" s="62" t="s">
        <v>346</v>
      </c>
    </row>
    <row r="32" spans="1:15" ht="161" thickBot="1" x14ac:dyDescent="0.25">
      <c r="A32" s="81"/>
      <c r="B32" s="19" t="s">
        <v>60</v>
      </c>
      <c r="C32" s="24"/>
      <c r="D32" s="21" t="s">
        <v>11</v>
      </c>
      <c r="E32" s="22" t="s">
        <v>297</v>
      </c>
      <c r="F32" s="27" t="s">
        <v>12</v>
      </c>
      <c r="G32" s="23" t="s">
        <v>13</v>
      </c>
      <c r="H32" s="18" t="s">
        <v>138</v>
      </c>
      <c r="I32" s="30">
        <v>0</v>
      </c>
      <c r="J32" s="30">
        <f>I32</f>
        <v>0</v>
      </c>
      <c r="K32" s="83"/>
      <c r="L32" s="28" t="s">
        <v>159</v>
      </c>
      <c r="M32" s="52" t="s">
        <v>231</v>
      </c>
      <c r="N32" s="53" t="s">
        <v>263</v>
      </c>
      <c r="O32" s="60"/>
    </row>
    <row r="33" spans="1:15" ht="241" thickBot="1" x14ac:dyDescent="0.25">
      <c r="A33" s="33"/>
      <c r="B33" s="19" t="s">
        <v>61</v>
      </c>
      <c r="C33" s="24" t="s">
        <v>62</v>
      </c>
      <c r="D33" s="21" t="s">
        <v>11</v>
      </c>
      <c r="E33" s="22" t="s">
        <v>298</v>
      </c>
      <c r="F33" s="27" t="s">
        <v>21</v>
      </c>
      <c r="G33" s="23" t="s">
        <v>13</v>
      </c>
      <c r="H33" s="18" t="s">
        <v>139</v>
      </c>
      <c r="I33" s="30">
        <v>70</v>
      </c>
      <c r="J33" s="30">
        <f>I33</f>
        <v>70</v>
      </c>
      <c r="K33" s="82">
        <f>AVERAGE(J33:J36)</f>
        <v>55</v>
      </c>
      <c r="L33" s="18" t="s">
        <v>160</v>
      </c>
      <c r="M33" s="52" t="s">
        <v>232</v>
      </c>
      <c r="N33" s="53" t="s">
        <v>263</v>
      </c>
      <c r="O33" s="60"/>
    </row>
    <row r="34" spans="1:15" ht="200" x14ac:dyDescent="0.2">
      <c r="A34" s="34"/>
      <c r="B34" s="77" t="s">
        <v>63</v>
      </c>
      <c r="C34" s="71" t="s">
        <v>64</v>
      </c>
      <c r="D34" s="11" t="s">
        <v>20</v>
      </c>
      <c r="E34" s="10" t="s">
        <v>65</v>
      </c>
      <c r="F34" s="25" t="s">
        <v>21</v>
      </c>
      <c r="G34" s="12" t="s">
        <v>42</v>
      </c>
      <c r="H34" s="18" t="s">
        <v>186</v>
      </c>
      <c r="I34" s="30">
        <v>20</v>
      </c>
      <c r="J34" s="75">
        <f>AVERAGE(I34:I35)</f>
        <v>45</v>
      </c>
      <c r="K34" s="82"/>
      <c r="L34" s="18" t="s">
        <v>203</v>
      </c>
      <c r="M34" s="52" t="s">
        <v>233</v>
      </c>
      <c r="N34" s="54" t="s">
        <v>263</v>
      </c>
      <c r="O34" s="60"/>
    </row>
    <row r="35" spans="1:15" ht="201" thickBot="1" x14ac:dyDescent="0.3">
      <c r="A35" s="34"/>
      <c r="B35" s="78"/>
      <c r="C35" s="72"/>
      <c r="D35" s="16" t="s">
        <v>11</v>
      </c>
      <c r="E35" s="15" t="s">
        <v>65</v>
      </c>
      <c r="F35" s="26" t="s">
        <v>21</v>
      </c>
      <c r="G35" s="17" t="s">
        <v>27</v>
      </c>
      <c r="H35" s="18" t="s">
        <v>186</v>
      </c>
      <c r="I35" s="63">
        <v>70</v>
      </c>
      <c r="J35" s="75"/>
      <c r="K35" s="82"/>
      <c r="L35" s="18" t="s">
        <v>203</v>
      </c>
      <c r="M35" s="52" t="s">
        <v>233</v>
      </c>
      <c r="N35" s="54" t="s">
        <v>326</v>
      </c>
      <c r="O35" s="64" t="s">
        <v>342</v>
      </c>
    </row>
    <row r="36" spans="1:15" ht="161" thickBot="1" x14ac:dyDescent="0.25">
      <c r="A36" s="35"/>
      <c r="B36" s="19" t="s">
        <v>66</v>
      </c>
      <c r="C36" s="24" t="s">
        <v>67</v>
      </c>
      <c r="D36" s="21" t="s">
        <v>11</v>
      </c>
      <c r="E36" s="22" t="s">
        <v>299</v>
      </c>
      <c r="F36" s="27" t="s">
        <v>17</v>
      </c>
      <c r="G36" s="23" t="s">
        <v>13</v>
      </c>
      <c r="H36" s="18" t="s">
        <v>140</v>
      </c>
      <c r="I36" s="30">
        <v>50</v>
      </c>
      <c r="J36" s="30">
        <f>I36</f>
        <v>50</v>
      </c>
      <c r="K36" s="82"/>
      <c r="L36" s="18" t="s">
        <v>161</v>
      </c>
      <c r="M36" s="52" t="s">
        <v>234</v>
      </c>
      <c r="N36" s="53" t="s">
        <v>263</v>
      </c>
      <c r="O36" s="60"/>
    </row>
    <row r="37" spans="1:15" ht="300" x14ac:dyDescent="0.2">
      <c r="A37" s="90" t="s">
        <v>68</v>
      </c>
      <c r="B37" s="77" t="s">
        <v>69</v>
      </c>
      <c r="C37" s="71"/>
      <c r="D37" s="11" t="s">
        <v>11</v>
      </c>
      <c r="E37" s="10" t="s">
        <v>300</v>
      </c>
      <c r="F37" s="11" t="s">
        <v>21</v>
      </c>
      <c r="G37" s="12" t="s">
        <v>13</v>
      </c>
      <c r="H37" s="18" t="s">
        <v>187</v>
      </c>
      <c r="I37" s="30">
        <v>100</v>
      </c>
      <c r="J37" s="75">
        <f>AVERAGE(I37:I38)</f>
        <v>60</v>
      </c>
      <c r="K37" s="92">
        <f>AVERAGE(J37:J41)</f>
        <v>81.666666666666671</v>
      </c>
      <c r="L37" s="18" t="s">
        <v>254</v>
      </c>
      <c r="M37" s="52" t="s">
        <v>211</v>
      </c>
      <c r="N37" s="53" t="s">
        <v>262</v>
      </c>
      <c r="O37" s="60"/>
    </row>
    <row r="38" spans="1:15" ht="301" thickBot="1" x14ac:dyDescent="0.25">
      <c r="A38" s="91"/>
      <c r="B38" s="78"/>
      <c r="C38" s="72"/>
      <c r="D38" s="16" t="s">
        <v>11</v>
      </c>
      <c r="E38" s="15" t="s">
        <v>301</v>
      </c>
      <c r="F38" s="16" t="s">
        <v>12</v>
      </c>
      <c r="G38" s="17" t="s">
        <v>13</v>
      </c>
      <c r="H38" s="18" t="s">
        <v>187</v>
      </c>
      <c r="I38" s="30">
        <v>20</v>
      </c>
      <c r="J38" s="75"/>
      <c r="K38" s="92"/>
      <c r="L38" s="18" t="s">
        <v>211</v>
      </c>
      <c r="M38" s="52" t="s">
        <v>211</v>
      </c>
      <c r="N38" s="53" t="s">
        <v>263</v>
      </c>
      <c r="O38" s="60"/>
    </row>
    <row r="39" spans="1:15" ht="409.6" thickBot="1" x14ac:dyDescent="0.3">
      <c r="A39" s="91"/>
      <c r="B39" s="19" t="s">
        <v>70</v>
      </c>
      <c r="C39" s="24"/>
      <c r="D39" s="21" t="s">
        <v>20</v>
      </c>
      <c r="E39" s="22" t="s">
        <v>302</v>
      </c>
      <c r="F39" s="27" t="s">
        <v>17</v>
      </c>
      <c r="G39" s="23" t="s">
        <v>13</v>
      </c>
      <c r="H39" s="18" t="s">
        <v>141</v>
      </c>
      <c r="I39" s="30">
        <v>100</v>
      </c>
      <c r="J39" s="30">
        <f>I39</f>
        <v>100</v>
      </c>
      <c r="K39" s="92"/>
      <c r="L39" s="51" t="s">
        <v>171</v>
      </c>
      <c r="M39" s="52" t="s">
        <v>211</v>
      </c>
      <c r="N39" s="53" t="s">
        <v>262</v>
      </c>
      <c r="O39" s="60"/>
    </row>
    <row r="40" spans="1:15" ht="340" x14ac:dyDescent="0.2">
      <c r="A40" s="91"/>
      <c r="B40" s="77" t="s">
        <v>71</v>
      </c>
      <c r="C40" s="71"/>
      <c r="D40" s="11" t="s">
        <v>20</v>
      </c>
      <c r="E40" s="36" t="s">
        <v>303</v>
      </c>
      <c r="F40" s="11" t="s">
        <v>21</v>
      </c>
      <c r="G40" s="12" t="s">
        <v>13</v>
      </c>
      <c r="H40" s="18" t="s">
        <v>188</v>
      </c>
      <c r="I40" s="30">
        <v>100</v>
      </c>
      <c r="J40" s="75">
        <f>AVERAGE(I40:I41)</f>
        <v>85</v>
      </c>
      <c r="K40" s="92"/>
      <c r="L40" s="18" t="s">
        <v>209</v>
      </c>
      <c r="M40" s="52" t="s">
        <v>235</v>
      </c>
      <c r="N40" s="53" t="s">
        <v>262</v>
      </c>
      <c r="O40" s="60"/>
    </row>
    <row r="41" spans="1:15" ht="341" thickBot="1" x14ac:dyDescent="0.25">
      <c r="A41" s="91"/>
      <c r="B41" s="78"/>
      <c r="C41" s="72"/>
      <c r="D41" s="16" t="s">
        <v>20</v>
      </c>
      <c r="E41" s="15" t="s">
        <v>304</v>
      </c>
      <c r="F41" s="16" t="s">
        <v>21</v>
      </c>
      <c r="G41" s="17" t="s">
        <v>27</v>
      </c>
      <c r="H41" s="18" t="s">
        <v>188</v>
      </c>
      <c r="I41" s="30">
        <v>70</v>
      </c>
      <c r="J41" s="75"/>
      <c r="K41" s="92"/>
      <c r="L41" s="18" t="s">
        <v>210</v>
      </c>
      <c r="M41" s="52" t="s">
        <v>236</v>
      </c>
      <c r="N41" s="53" t="s">
        <v>263</v>
      </c>
      <c r="O41" s="60"/>
    </row>
    <row r="42" spans="1:15" ht="409.6" thickBot="1" x14ac:dyDescent="0.3">
      <c r="A42" s="93" t="s">
        <v>72</v>
      </c>
      <c r="B42" s="19" t="s">
        <v>73</v>
      </c>
      <c r="C42" s="24"/>
      <c r="D42" s="21" t="s">
        <v>11</v>
      </c>
      <c r="E42" s="22" t="s">
        <v>305</v>
      </c>
      <c r="F42" s="21" t="s">
        <v>12</v>
      </c>
      <c r="G42" s="23" t="s">
        <v>13</v>
      </c>
      <c r="H42" s="18" t="s">
        <v>142</v>
      </c>
      <c r="I42" s="30">
        <v>70</v>
      </c>
      <c r="J42" s="30">
        <f t="shared" ref="J42:J50" si="1">I42</f>
        <v>70</v>
      </c>
      <c r="K42" s="94">
        <f>AVERAGE(J42:J59)</f>
        <v>56.875</v>
      </c>
      <c r="L42" s="51" t="s">
        <v>172</v>
      </c>
      <c r="M42" s="52" t="s">
        <v>237</v>
      </c>
      <c r="N42" s="53" t="s">
        <v>263</v>
      </c>
      <c r="O42" s="60"/>
    </row>
    <row r="43" spans="1:15" ht="161" thickBot="1" x14ac:dyDescent="0.25">
      <c r="A43" s="93"/>
      <c r="B43" s="19" t="s">
        <v>74</v>
      </c>
      <c r="C43" s="24"/>
      <c r="D43" s="21" t="s">
        <v>11</v>
      </c>
      <c r="E43" s="22" t="s">
        <v>306</v>
      </c>
      <c r="F43" s="21" t="s">
        <v>12</v>
      </c>
      <c r="G43" s="23" t="s">
        <v>13</v>
      </c>
      <c r="H43" s="18" t="s">
        <v>143</v>
      </c>
      <c r="I43" s="30">
        <v>20</v>
      </c>
      <c r="J43" s="30">
        <f t="shared" si="1"/>
        <v>20</v>
      </c>
      <c r="K43" s="94"/>
      <c r="L43" s="18" t="s">
        <v>173</v>
      </c>
      <c r="M43" s="52" t="s">
        <v>211</v>
      </c>
      <c r="N43" s="53" t="s">
        <v>263</v>
      </c>
      <c r="O43" s="60"/>
    </row>
    <row r="44" spans="1:15" ht="409.6" thickBot="1" x14ac:dyDescent="0.3">
      <c r="A44" s="93"/>
      <c r="B44" s="19" t="s">
        <v>75</v>
      </c>
      <c r="C44" s="24"/>
      <c r="D44" s="21" t="s">
        <v>11</v>
      </c>
      <c r="E44" s="22" t="s">
        <v>307</v>
      </c>
      <c r="F44" s="21" t="s">
        <v>12</v>
      </c>
      <c r="G44" s="23" t="s">
        <v>13</v>
      </c>
      <c r="H44" s="18" t="s">
        <v>144</v>
      </c>
      <c r="I44" s="30">
        <v>20</v>
      </c>
      <c r="J44" s="30">
        <f t="shared" si="1"/>
        <v>20</v>
      </c>
      <c r="K44" s="94"/>
      <c r="L44" s="57" t="s">
        <v>174</v>
      </c>
      <c r="M44" s="52" t="s">
        <v>211</v>
      </c>
      <c r="N44" s="53" t="s">
        <v>263</v>
      </c>
      <c r="O44" s="60"/>
    </row>
    <row r="45" spans="1:15" ht="361" thickBot="1" x14ac:dyDescent="0.25">
      <c r="A45" s="93"/>
      <c r="B45" s="19" t="s">
        <v>76</v>
      </c>
      <c r="C45" s="24"/>
      <c r="D45" s="21" t="s">
        <v>11</v>
      </c>
      <c r="E45" s="22" t="s">
        <v>304</v>
      </c>
      <c r="F45" s="21" t="s">
        <v>12</v>
      </c>
      <c r="G45" s="23" t="s">
        <v>13</v>
      </c>
      <c r="H45" s="18" t="s">
        <v>145</v>
      </c>
      <c r="I45" s="30">
        <v>60</v>
      </c>
      <c r="J45" s="30">
        <f t="shared" si="1"/>
        <v>60</v>
      </c>
      <c r="K45" s="94"/>
      <c r="L45" s="18" t="s">
        <v>238</v>
      </c>
      <c r="M45" s="52" t="s">
        <v>238</v>
      </c>
      <c r="N45" s="53" t="s">
        <v>263</v>
      </c>
      <c r="O45" s="60"/>
    </row>
    <row r="46" spans="1:15" ht="361" thickBot="1" x14ac:dyDescent="0.3">
      <c r="A46" s="93"/>
      <c r="B46" s="19" t="s">
        <v>76</v>
      </c>
      <c r="C46" s="24"/>
      <c r="D46" s="21" t="s">
        <v>11</v>
      </c>
      <c r="E46" s="22" t="s">
        <v>308</v>
      </c>
      <c r="F46" s="21" t="s">
        <v>12</v>
      </c>
      <c r="G46" s="23" t="s">
        <v>27</v>
      </c>
      <c r="H46" s="18" t="s">
        <v>145</v>
      </c>
      <c r="I46" s="63">
        <v>50</v>
      </c>
      <c r="J46" s="30">
        <f t="shared" si="1"/>
        <v>50</v>
      </c>
      <c r="K46" s="94"/>
      <c r="L46" s="18" t="s">
        <v>239</v>
      </c>
      <c r="M46" s="52" t="s">
        <v>239</v>
      </c>
      <c r="N46" s="54" t="s">
        <v>336</v>
      </c>
      <c r="O46" s="57" t="s">
        <v>347</v>
      </c>
    </row>
    <row r="47" spans="1:15" ht="121" thickBot="1" x14ac:dyDescent="0.25">
      <c r="A47" s="93"/>
      <c r="B47" s="19" t="s">
        <v>77</v>
      </c>
      <c r="C47" s="24"/>
      <c r="D47" s="21" t="s">
        <v>16</v>
      </c>
      <c r="E47" s="22" t="s">
        <v>309</v>
      </c>
      <c r="F47" s="21" t="s">
        <v>12</v>
      </c>
      <c r="G47" s="23" t="s">
        <v>13</v>
      </c>
      <c r="H47" s="18" t="s">
        <v>146</v>
      </c>
      <c r="I47" s="30">
        <v>100</v>
      </c>
      <c r="J47" s="30">
        <f t="shared" si="1"/>
        <v>100</v>
      </c>
      <c r="K47" s="94"/>
      <c r="L47" s="18" t="s">
        <v>255</v>
      </c>
      <c r="M47" s="52" t="s">
        <v>211</v>
      </c>
      <c r="N47" s="53" t="s">
        <v>262</v>
      </c>
      <c r="O47" s="60"/>
    </row>
    <row r="48" spans="1:15" ht="401" thickBot="1" x14ac:dyDescent="0.25">
      <c r="A48" s="93"/>
      <c r="B48" s="19" t="s">
        <v>78</v>
      </c>
      <c r="C48" s="24"/>
      <c r="D48" s="21" t="s">
        <v>11</v>
      </c>
      <c r="E48" s="29" t="s">
        <v>310</v>
      </c>
      <c r="F48" s="21" t="s">
        <v>21</v>
      </c>
      <c r="G48" s="23" t="s">
        <v>27</v>
      </c>
      <c r="H48" s="18" t="s">
        <v>147</v>
      </c>
      <c r="I48" s="30">
        <v>100</v>
      </c>
      <c r="J48" s="30">
        <f t="shared" si="1"/>
        <v>100</v>
      </c>
      <c r="K48" s="94"/>
      <c r="L48" s="18" t="s">
        <v>175</v>
      </c>
      <c r="M48" s="52" t="s">
        <v>240</v>
      </c>
      <c r="N48" s="53" t="s">
        <v>262</v>
      </c>
      <c r="O48" s="60"/>
    </row>
    <row r="49" spans="1:15" ht="281" thickBot="1" x14ac:dyDescent="0.25">
      <c r="A49" s="93"/>
      <c r="B49" s="19" t="s">
        <v>79</v>
      </c>
      <c r="C49" s="24"/>
      <c r="D49" s="21" t="s">
        <v>11</v>
      </c>
      <c r="E49" s="29" t="s">
        <v>311</v>
      </c>
      <c r="F49" s="21" t="s">
        <v>21</v>
      </c>
      <c r="G49" s="23" t="s">
        <v>13</v>
      </c>
      <c r="H49" s="18" t="s">
        <v>148</v>
      </c>
      <c r="I49" s="30">
        <v>70</v>
      </c>
      <c r="J49" s="30">
        <f t="shared" si="1"/>
        <v>70</v>
      </c>
      <c r="K49" s="94"/>
      <c r="L49" s="18" t="s">
        <v>176</v>
      </c>
      <c r="M49" s="52" t="s">
        <v>241</v>
      </c>
      <c r="N49" s="53" t="s">
        <v>263</v>
      </c>
      <c r="O49" s="60"/>
    </row>
    <row r="50" spans="1:15" ht="221" thickBot="1" x14ac:dyDescent="0.3">
      <c r="A50" s="93"/>
      <c r="B50" s="19" t="s">
        <v>80</v>
      </c>
      <c r="C50" s="24"/>
      <c r="D50" s="21" t="s">
        <v>11</v>
      </c>
      <c r="E50" s="22" t="s">
        <v>312</v>
      </c>
      <c r="F50" s="21" t="s">
        <v>12</v>
      </c>
      <c r="G50" s="23" t="s">
        <v>27</v>
      </c>
      <c r="H50" s="18" t="s">
        <v>149</v>
      </c>
      <c r="I50" s="30">
        <v>70</v>
      </c>
      <c r="J50" s="30">
        <f t="shared" si="1"/>
        <v>70</v>
      </c>
      <c r="K50" s="94"/>
      <c r="L50" s="51" t="s">
        <v>166</v>
      </c>
      <c r="M50" s="52" t="s">
        <v>242</v>
      </c>
      <c r="N50" s="53" t="s">
        <v>263</v>
      </c>
      <c r="O50" s="60"/>
    </row>
    <row r="51" spans="1:15" ht="409.6" thickBot="1" x14ac:dyDescent="0.25">
      <c r="A51" s="93"/>
      <c r="B51" s="77" t="s">
        <v>81</v>
      </c>
      <c r="C51" s="71"/>
      <c r="D51" s="11" t="s">
        <v>20</v>
      </c>
      <c r="E51" s="10" t="s">
        <v>313</v>
      </c>
      <c r="F51" s="11" t="s">
        <v>12</v>
      </c>
      <c r="G51" s="12" t="s">
        <v>13</v>
      </c>
      <c r="H51" s="18" t="s">
        <v>327</v>
      </c>
      <c r="I51" s="30">
        <v>60</v>
      </c>
      <c r="J51" s="75">
        <f>AVERAGE(I51:I52)</f>
        <v>60</v>
      </c>
      <c r="K51" s="94"/>
      <c r="L51" s="18" t="s">
        <v>208</v>
      </c>
      <c r="M51" s="52" t="s">
        <v>243</v>
      </c>
      <c r="N51" s="53" t="s">
        <v>263</v>
      </c>
      <c r="O51" s="60"/>
    </row>
    <row r="52" spans="1:15" ht="409.6" thickBot="1" x14ac:dyDescent="0.25">
      <c r="A52" s="93"/>
      <c r="B52" s="78"/>
      <c r="C52" s="72"/>
      <c r="D52" s="21" t="s">
        <v>11</v>
      </c>
      <c r="E52" s="15" t="s">
        <v>314</v>
      </c>
      <c r="F52" s="16" t="s">
        <v>12</v>
      </c>
      <c r="G52" s="17" t="s">
        <v>13</v>
      </c>
      <c r="H52" s="18" t="s">
        <v>189</v>
      </c>
      <c r="I52" s="30">
        <v>60</v>
      </c>
      <c r="J52" s="75"/>
      <c r="K52" s="94"/>
      <c r="L52" s="18" t="s">
        <v>256</v>
      </c>
      <c r="M52" s="52" t="s">
        <v>244</v>
      </c>
      <c r="N52" s="53" t="s">
        <v>263</v>
      </c>
      <c r="O52" s="60"/>
    </row>
    <row r="53" spans="1:15" ht="141" thickBot="1" x14ac:dyDescent="0.25">
      <c r="A53" s="93"/>
      <c r="B53" s="19" t="s">
        <v>82</v>
      </c>
      <c r="C53" s="24"/>
      <c r="D53" s="21" t="s">
        <v>11</v>
      </c>
      <c r="E53" s="22" t="s">
        <v>315</v>
      </c>
      <c r="F53" s="21" t="s">
        <v>17</v>
      </c>
      <c r="G53" s="23" t="s">
        <v>13</v>
      </c>
      <c r="H53" s="18" t="s">
        <v>150</v>
      </c>
      <c r="I53" s="30">
        <v>50</v>
      </c>
      <c r="J53" s="30">
        <f>I53</f>
        <v>50</v>
      </c>
      <c r="K53" s="94"/>
      <c r="L53" s="28" t="s">
        <v>167</v>
      </c>
      <c r="M53" s="52" t="s">
        <v>245</v>
      </c>
      <c r="N53" s="53" t="s">
        <v>263</v>
      </c>
      <c r="O53" s="60"/>
    </row>
    <row r="54" spans="1:15" ht="221" thickBot="1" x14ac:dyDescent="0.25">
      <c r="A54" s="93"/>
      <c r="B54" s="19" t="s">
        <v>83</v>
      </c>
      <c r="C54" s="24"/>
      <c r="D54" s="21" t="s">
        <v>11</v>
      </c>
      <c r="E54" s="22" t="s">
        <v>316</v>
      </c>
      <c r="F54" s="37" t="s">
        <v>21</v>
      </c>
      <c r="G54" s="23" t="s">
        <v>13</v>
      </c>
      <c r="H54" s="18" t="s">
        <v>151</v>
      </c>
      <c r="I54" s="30">
        <v>70</v>
      </c>
      <c r="J54" s="30">
        <f>I54</f>
        <v>70</v>
      </c>
      <c r="K54" s="94"/>
      <c r="L54" s="18" t="s">
        <v>162</v>
      </c>
      <c r="M54" s="52" t="s">
        <v>246</v>
      </c>
      <c r="N54" s="53" t="s">
        <v>263</v>
      </c>
      <c r="O54" s="60"/>
    </row>
    <row r="55" spans="1:15" ht="111" customHeight="1" thickBot="1" x14ac:dyDescent="0.25">
      <c r="A55" s="93"/>
      <c r="B55" s="19" t="s">
        <v>84</v>
      </c>
      <c r="C55" s="24"/>
      <c r="D55" s="21" t="s">
        <v>11</v>
      </c>
      <c r="E55" s="22" t="s">
        <v>317</v>
      </c>
      <c r="F55" s="21" t="s">
        <v>17</v>
      </c>
      <c r="G55" s="23" t="s">
        <v>13</v>
      </c>
      <c r="H55" s="18" t="s">
        <v>150</v>
      </c>
      <c r="I55" s="30">
        <v>50</v>
      </c>
      <c r="J55" s="30">
        <f>I55</f>
        <v>50</v>
      </c>
      <c r="K55" s="94"/>
      <c r="L55" s="28" t="s">
        <v>257</v>
      </c>
      <c r="M55" s="52" t="s">
        <v>211</v>
      </c>
      <c r="N55" s="53" t="s">
        <v>263</v>
      </c>
      <c r="O55" s="60"/>
    </row>
    <row r="56" spans="1:15" ht="140.25" customHeight="1" x14ac:dyDescent="0.2">
      <c r="A56" s="93"/>
      <c r="B56" s="77" t="s">
        <v>85</v>
      </c>
      <c r="C56" s="71"/>
      <c r="D56" s="11" t="s">
        <v>16</v>
      </c>
      <c r="E56" s="10" t="s">
        <v>318</v>
      </c>
      <c r="F56" s="11" t="s">
        <v>21</v>
      </c>
      <c r="G56" s="12" t="s">
        <v>42</v>
      </c>
      <c r="H56" s="18" t="s">
        <v>190</v>
      </c>
      <c r="I56" s="30">
        <v>20</v>
      </c>
      <c r="J56" s="75">
        <f>AVERAGE(I56:I57)</f>
        <v>30</v>
      </c>
      <c r="K56" s="94"/>
      <c r="L56" s="18" t="s">
        <v>207</v>
      </c>
      <c r="M56" s="52" t="s">
        <v>211</v>
      </c>
      <c r="N56" s="53" t="s">
        <v>263</v>
      </c>
      <c r="O56" s="60"/>
    </row>
    <row r="57" spans="1:15" ht="155.5" customHeight="1" thickBot="1" x14ac:dyDescent="0.25">
      <c r="A57" s="93"/>
      <c r="B57" s="78"/>
      <c r="C57" s="72"/>
      <c r="D57" s="16" t="s">
        <v>16</v>
      </c>
      <c r="E57" s="15" t="s">
        <v>319</v>
      </c>
      <c r="F57" s="16" t="s">
        <v>12</v>
      </c>
      <c r="G57" s="17" t="s">
        <v>13</v>
      </c>
      <c r="H57" s="18" t="s">
        <v>190</v>
      </c>
      <c r="I57" s="30">
        <v>40</v>
      </c>
      <c r="J57" s="75"/>
      <c r="K57" s="94"/>
      <c r="L57" s="18" t="s">
        <v>202</v>
      </c>
      <c r="M57" s="52" t="s">
        <v>211</v>
      </c>
      <c r="N57" s="53" t="s">
        <v>263</v>
      </c>
      <c r="O57" s="60"/>
    </row>
    <row r="58" spans="1:15" ht="92.5" customHeight="1" thickBot="1" x14ac:dyDescent="0.25">
      <c r="A58" s="93"/>
      <c r="B58" s="19" t="s">
        <v>86</v>
      </c>
      <c r="C58" s="24"/>
      <c r="D58" s="21" t="s">
        <v>20</v>
      </c>
      <c r="E58" s="22" t="s">
        <v>320</v>
      </c>
      <c r="F58" s="21" t="s">
        <v>12</v>
      </c>
      <c r="G58" s="23" t="s">
        <v>13</v>
      </c>
      <c r="H58" s="18" t="s">
        <v>152</v>
      </c>
      <c r="I58" s="30">
        <v>20</v>
      </c>
      <c r="J58" s="30">
        <f>I58</f>
        <v>20</v>
      </c>
      <c r="K58" s="94"/>
      <c r="L58" s="18" t="s">
        <v>177</v>
      </c>
      <c r="M58" s="52" t="s">
        <v>211</v>
      </c>
      <c r="N58" s="53" t="s">
        <v>263</v>
      </c>
      <c r="O58" s="60"/>
    </row>
    <row r="59" spans="1:15" ht="181" thickBot="1" x14ac:dyDescent="0.25">
      <c r="A59" s="93"/>
      <c r="B59" s="19" t="s">
        <v>87</v>
      </c>
      <c r="C59" s="24"/>
      <c r="D59" s="21" t="s">
        <v>11</v>
      </c>
      <c r="E59" s="22" t="s">
        <v>321</v>
      </c>
      <c r="F59" s="21" t="s">
        <v>12</v>
      </c>
      <c r="G59" s="23" t="s">
        <v>13</v>
      </c>
      <c r="H59" s="18" t="s">
        <v>153</v>
      </c>
      <c r="I59" s="30">
        <v>70</v>
      </c>
      <c r="J59" s="30">
        <f>I59</f>
        <v>70</v>
      </c>
      <c r="K59" s="94"/>
      <c r="L59" s="18" t="s">
        <v>178</v>
      </c>
      <c r="M59" s="52" t="s">
        <v>247</v>
      </c>
      <c r="N59" s="53" t="s">
        <v>263</v>
      </c>
      <c r="O59" s="60"/>
    </row>
    <row r="60" spans="1:15" ht="95.25" customHeight="1" thickBot="1" x14ac:dyDescent="0.3">
      <c r="A60" s="38"/>
      <c r="B60" s="19" t="s">
        <v>88</v>
      </c>
      <c r="C60" s="24"/>
      <c r="D60" s="21" t="s">
        <v>20</v>
      </c>
      <c r="E60" s="22" t="s">
        <v>322</v>
      </c>
      <c r="F60" s="37" t="s">
        <v>21</v>
      </c>
      <c r="G60" s="23" t="s">
        <v>13</v>
      </c>
      <c r="H60" s="18" t="s">
        <v>154</v>
      </c>
      <c r="I60" s="30">
        <v>100</v>
      </c>
      <c r="J60" s="30">
        <f>I60</f>
        <v>100</v>
      </c>
      <c r="K60" s="30">
        <f>J60</f>
        <v>100</v>
      </c>
      <c r="L60" s="51" t="s">
        <v>163</v>
      </c>
      <c r="M60" s="58" t="s">
        <v>248</v>
      </c>
      <c r="N60" s="53" t="s">
        <v>262</v>
      </c>
      <c r="O60" s="60"/>
    </row>
    <row r="61" spans="1:15" ht="15.75" customHeight="1" x14ac:dyDescent="0.25">
      <c r="M61" s="40"/>
    </row>
    <row r="62" spans="1:15" ht="15.75" customHeight="1" x14ac:dyDescent="0.25">
      <c r="G62" s="13"/>
      <c r="H62" s="41" t="s">
        <v>89</v>
      </c>
      <c r="I62" s="42" t="s">
        <v>259</v>
      </c>
      <c r="J62" s="42">
        <f>AVERAGE(J2:J60)</f>
        <v>59.782608695652172</v>
      </c>
      <c r="M62" s="40"/>
    </row>
    <row r="63" spans="1:15" ht="31.5" customHeight="1" x14ac:dyDescent="0.25">
      <c r="G63" s="13"/>
      <c r="H63" s="43" t="s">
        <v>90</v>
      </c>
      <c r="I63" s="42">
        <f>AVERAGEIF($F2:$F60,"Corto",$I$2:$I$60)</f>
        <v>72.727272727272734</v>
      </c>
      <c r="J63" s="42" t="s">
        <v>259</v>
      </c>
      <c r="M63" s="40"/>
    </row>
    <row r="64" spans="1:15" ht="31.5" customHeight="1" x14ac:dyDescent="0.25">
      <c r="G64" s="13"/>
      <c r="H64" s="43" t="s">
        <v>91</v>
      </c>
      <c r="I64" s="42">
        <f>AVERAGEIF($F2:$F60,"Mediano",$I$2:$I$60)</f>
        <v>55</v>
      </c>
      <c r="J64" s="42" t="s">
        <v>259</v>
      </c>
      <c r="M64" s="40"/>
    </row>
    <row r="65" spans="7:13" ht="31.5" customHeight="1" x14ac:dyDescent="0.25">
      <c r="G65" s="13"/>
      <c r="H65" s="43" t="s">
        <v>92</v>
      </c>
      <c r="I65" s="42">
        <f>AVERAGEIF($F2:$F60,"Largo",$I$2:$I$60)</f>
        <v>52.142857142857146</v>
      </c>
      <c r="J65" s="42" t="s">
        <v>259</v>
      </c>
      <c r="M65" s="40"/>
    </row>
    <row r="66" spans="7:13" ht="31.5" customHeight="1" x14ac:dyDescent="0.25">
      <c r="G66" s="13"/>
      <c r="H66" s="43" t="s">
        <v>93</v>
      </c>
      <c r="I66" s="42" t="s">
        <v>259</v>
      </c>
      <c r="J66" s="42">
        <f>AVERAGEIF($G2:$G60,"Poder Ejecutivo",$J$2:$J$60)</f>
        <v>58.815789473684212</v>
      </c>
      <c r="M66" s="40"/>
    </row>
    <row r="67" spans="7:13" ht="47.25" customHeight="1" x14ac:dyDescent="0.25">
      <c r="G67" s="13"/>
      <c r="H67" s="43" t="s">
        <v>94</v>
      </c>
      <c r="I67" s="42" t="s">
        <v>259</v>
      </c>
      <c r="J67" s="42">
        <f>AVERAGEIF($G2:$G60,"Poder Legislativo",$J$2:$J$60)</f>
        <v>60</v>
      </c>
      <c r="M67" s="40"/>
    </row>
    <row r="68" spans="7:13" ht="31.5" customHeight="1" x14ac:dyDescent="0.25">
      <c r="G68" s="13"/>
      <c r="H68" s="43" t="s">
        <v>95</v>
      </c>
      <c r="I68" s="42" t="s">
        <v>259</v>
      </c>
      <c r="J68" s="42">
        <f>AVERAGEIF($G2:$G60,"Órgano Autónomo",$J$2:$J$60)</f>
        <v>68.75</v>
      </c>
      <c r="M68" s="40"/>
    </row>
    <row r="69" spans="7:13" ht="15.75" customHeight="1" x14ac:dyDescent="0.25">
      <c r="M69" s="40"/>
    </row>
    <row r="70" spans="7:13" ht="15.75" customHeight="1" x14ac:dyDescent="0.25">
      <c r="J70" s="44"/>
      <c r="K70" s="44"/>
      <c r="L70" s="45"/>
      <c r="M70" s="40"/>
    </row>
    <row r="71" spans="7:13" x14ac:dyDescent="0.25">
      <c r="I71" s="46" t="s">
        <v>124</v>
      </c>
      <c r="J71" s="46" t="s">
        <v>125</v>
      </c>
      <c r="M71" s="40"/>
    </row>
    <row r="72" spans="7:13" x14ac:dyDescent="0.25">
      <c r="M72" s="40"/>
    </row>
    <row r="73" spans="7:13" x14ac:dyDescent="0.25">
      <c r="M73" s="40"/>
    </row>
    <row r="74" spans="7:13" x14ac:dyDescent="0.25">
      <c r="M74" s="40"/>
    </row>
    <row r="75" spans="7:13" x14ac:dyDescent="0.25">
      <c r="M75" s="40"/>
    </row>
    <row r="76" spans="7:13" x14ac:dyDescent="0.25">
      <c r="M76" s="40"/>
    </row>
    <row r="77" spans="7:13" x14ac:dyDescent="0.25">
      <c r="M77" s="47"/>
    </row>
    <row r="78" spans="7:13" x14ac:dyDescent="0.25">
      <c r="M78" s="48"/>
    </row>
  </sheetData>
  <autoFilter ref="A1:L70" xr:uid="{C0F9B86F-06C1-FB47-9B75-0FD7706BC8B0}"/>
  <mergeCells count="48">
    <mergeCell ref="A42:A59"/>
    <mergeCell ref="K42:K59"/>
    <mergeCell ref="B51:B52"/>
    <mergeCell ref="C51:C52"/>
    <mergeCell ref="J51:J52"/>
    <mergeCell ref="B56:B57"/>
    <mergeCell ref="C56:C57"/>
    <mergeCell ref="J56:J57"/>
    <mergeCell ref="A37:A41"/>
    <mergeCell ref="B37:B38"/>
    <mergeCell ref="C37:C38"/>
    <mergeCell ref="J37:J38"/>
    <mergeCell ref="K37:K41"/>
    <mergeCell ref="B40:B41"/>
    <mergeCell ref="C40:C41"/>
    <mergeCell ref="J40:J41"/>
    <mergeCell ref="A7:A23"/>
    <mergeCell ref="B7:B8"/>
    <mergeCell ref="C7:C8"/>
    <mergeCell ref="J7:J8"/>
    <mergeCell ref="K7:K23"/>
    <mergeCell ref="B17:B18"/>
    <mergeCell ref="B11:B12"/>
    <mergeCell ref="C11:C12"/>
    <mergeCell ref="J11:J12"/>
    <mergeCell ref="C17:C18"/>
    <mergeCell ref="J17:J18"/>
    <mergeCell ref="A24:A32"/>
    <mergeCell ref="K33:K36"/>
    <mergeCell ref="B34:B35"/>
    <mergeCell ref="C34:C35"/>
    <mergeCell ref="J34:J35"/>
    <mergeCell ref="K24:K32"/>
    <mergeCell ref="B27:B29"/>
    <mergeCell ref="C27:C29"/>
    <mergeCell ref="J27:J29"/>
    <mergeCell ref="K2:K6"/>
    <mergeCell ref="B5:B6"/>
    <mergeCell ref="C5:C6"/>
    <mergeCell ref="J5:J6"/>
    <mergeCell ref="B9:B10"/>
    <mergeCell ref="C9:C10"/>
    <mergeCell ref="J9:J10"/>
    <mergeCell ref="A2:A6"/>
    <mergeCell ref="B2:B3"/>
    <mergeCell ref="C2:C3"/>
    <mergeCell ref="D2:D3"/>
    <mergeCell ref="J2:J3"/>
  </mergeCells>
  <conditionalFormatting sqref="O1 N1:N1048576">
    <cfRule type="containsText" dxfId="0" priority="1" operator="containsText" text="Está cumplida según su evaluación">
      <formula>NOT(ISERROR(SEARCH("Está cumplida según su evaluación",N1)))</formula>
    </cfRule>
  </conditionalFormatting>
  <hyperlinks>
    <hyperlink ref="L15" r:id="rId1" display="https://www.bcn.cl/leychile/navegar?idNorma=1207634&amp;idParte=10520763&amp;idVersion=2024-10-22" xr:uid="{270EA23C-DF68-4F9B-83E5-E603E77D071F}"/>
    <hyperlink ref="L16" r:id="rId2" display="https://www.bcn.cl/leychile/navegar?idNorma=1207634&amp;idParte=10520763&amp;idVersion=2024-10-22" xr:uid="{668C5CA1-8FB1-4F8B-AB79-451A1955EBAE}"/>
    <hyperlink ref="L19" r:id="rId3" display="https://www.bcn.cl/leychile/navegar?idNorma=1198903&amp;idParte=10475254&amp;idVersion=2024-12-12" xr:uid="{ECCCA9FF-1490-42BF-AFCE-8585167AC97A}"/>
    <hyperlink ref="L20" r:id="rId4" display="https://www.fne.gob.cl/wp-content/uploads/2021/05/Guia-para-el-Analisis-de-Operaciones-de-Concentracion-Horizontales-mayo-VF.pdf" xr:uid="{4474E314-255A-4C6C-914A-530DC314B9ED}"/>
    <hyperlink ref="L22" r:id="rId5" display="https://www.bcn.cl/leychile/navegar?idNorma=141599&amp;idVersion=2023-05-09" xr:uid="{C2401B74-6F3D-496C-BBEB-C27E3269F08D}"/>
    <hyperlink ref="L24" r:id="rId6" display="https://www.camara.cl/legislacion/ProyectosDeLey/tramitacion.aspx?prmID=17042&amp;prmBOLETIN=16475-05" xr:uid="{83441857-13FA-453C-AA10-2CFA1E5FD8A9}"/>
    <hyperlink ref="L30" r:id="rId7" display="https://tramitacion.senado.cl/appsenado/templates/tramitacion/index.php?boletin_ini=16475-05" xr:uid="{66979FB4-02BE-4CE7-AD9D-CC9EF45396EC}"/>
    <hyperlink ref="L31" r:id="rId8" display="https://www.sii.cl/sobre_el_sii/nominapersonasjuridicas.html" xr:uid="{3EC0FBEF-84D7-4426-9E87-52C9637CEE7E}"/>
    <hyperlink ref="L39" r:id="rId9" display="https://forms.office.com/pages/responsepage.aspx?id=9Pm-56f34UilTg7XcZuQbVzgXscUkYFAk-lZ1HNo24RUOExLVzhNVFFUWDgzVUhPWFZJV0dJVDc0Qy4u&amp;route=shorturl" xr:uid="{A5118817-BDFB-4946-976F-B920BA5486AD}"/>
    <hyperlink ref="L42" r:id="rId10" display="https://tramitacion.senado.cl/appsenado/templates/tramitacion/index.php?boletin_ini=16628-05" xr:uid="{CB502C51-231E-41F5-827B-32E80967457E}"/>
    <hyperlink ref="L50" r:id="rId11" display="https://www.camara.cl/legislacion/ProyectosDeLey/tramitacion.aspx?prmID=15075&amp;prmBOLETIN=14594-06" xr:uid="{37D9BDEC-3865-43AB-B5A0-1C7736D0DDA0}"/>
    <hyperlink ref="L53" r:id="rId12" display="archivo.pdf" xr:uid="{48ED6E27-639F-47E2-8811-9E7DA31648A6}"/>
    <hyperlink ref="L55" r:id="rId13" display="archivo.pdf" xr:uid="{388519C3-64E1-4BB1-A366-9D4ABAF85737}"/>
    <hyperlink ref="L60" r:id="rId14" display="https://www.integridadytransparencia.gob.cl/" xr:uid="{81399595-8432-4032-B726-CA9D1E83E4E2}"/>
    <hyperlink ref="L32" r:id="rId15" xr:uid="{01A1D5AC-A5B8-44C1-AD8C-E81F86B5AE35}"/>
    <hyperlink ref="L2" r:id="rId16" display="https://www.camara.cl/verDoc.aspx?prmID=273920&amp;prmTipo=DOCUMENTO_COMISION" xr:uid="{F7577CF6-AD09-4CE0-8FD7-A8E6B25439FD}"/>
    <hyperlink ref="L12" r:id="rId17" display="https://www.senado.cl/comunicaciones/noticias/ley-de-presupuestos-2025-en-su-recta-final?" xr:uid="{D8DAE374-70FC-4EC8-9324-4F80DB472CBF}"/>
    <hyperlink ref="L27" r:id="rId18" display="https://www.doe.cl/alerta/31012024/202401313002" xr:uid="{F196CC54-365D-4AED-8685-8F028E94C569}"/>
  </hyperlinks>
  <pageMargins left="0.7" right="0.7" top="0.75" bottom="0.75" header="0.3" footer="0.3"/>
  <pageSetup scale="29" fitToHeight="0" orientation="landscape"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0AA16-C618-E54C-A37B-21581A8C05C1}">
  <dimension ref="A1:E20"/>
  <sheetViews>
    <sheetView topLeftCell="A7" zoomScale="88" workbookViewId="0">
      <selection activeCell="B11" sqref="B11"/>
    </sheetView>
  </sheetViews>
  <sheetFormatPr baseColWidth="10" defaultColWidth="11" defaultRowHeight="16" x14ac:dyDescent="0.2"/>
  <cols>
    <col min="1" max="1" width="25.1640625" customWidth="1"/>
    <col min="4" max="4" width="19.83203125" customWidth="1"/>
  </cols>
  <sheetData>
    <row r="1" spans="1:5" x14ac:dyDescent="0.2">
      <c r="A1" t="s">
        <v>98</v>
      </c>
      <c r="B1" t="s">
        <v>99</v>
      </c>
    </row>
    <row r="2" spans="1:5" x14ac:dyDescent="0.2">
      <c r="A2" t="s">
        <v>100</v>
      </c>
      <c r="B2" t="s">
        <v>101</v>
      </c>
    </row>
    <row r="3" spans="1:5" x14ac:dyDescent="0.2">
      <c r="A3" t="s">
        <v>102</v>
      </c>
      <c r="B3" t="s">
        <v>103</v>
      </c>
    </row>
    <row r="4" spans="1:5" x14ac:dyDescent="0.2">
      <c r="A4" t="s">
        <v>104</v>
      </c>
      <c r="B4" t="s">
        <v>105</v>
      </c>
    </row>
    <row r="8" spans="1:5" x14ac:dyDescent="0.2">
      <c r="A8" s="1" t="s">
        <v>106</v>
      </c>
      <c r="B8" s="1"/>
      <c r="C8" s="1"/>
      <c r="D8" s="1" t="s">
        <v>107</v>
      </c>
    </row>
    <row r="9" spans="1:5" x14ac:dyDescent="0.2">
      <c r="A9" t="s">
        <v>108</v>
      </c>
      <c r="B9" s="2">
        <v>0.2</v>
      </c>
      <c r="D9" t="s">
        <v>109</v>
      </c>
      <c r="E9" s="2">
        <v>0.2</v>
      </c>
    </row>
    <row r="10" spans="1:5" x14ac:dyDescent="0.2">
      <c r="A10" t="s">
        <v>110</v>
      </c>
      <c r="B10" s="2">
        <v>0.4</v>
      </c>
      <c r="D10" t="s">
        <v>111</v>
      </c>
      <c r="E10" s="2">
        <v>0.4</v>
      </c>
    </row>
    <row r="11" spans="1:5" x14ac:dyDescent="0.2">
      <c r="A11" t="s">
        <v>112</v>
      </c>
      <c r="B11" s="2">
        <v>0.5</v>
      </c>
      <c r="D11" t="s">
        <v>113</v>
      </c>
      <c r="E11" s="2">
        <v>0.6</v>
      </c>
    </row>
    <row r="12" spans="1:5" x14ac:dyDescent="0.2">
      <c r="A12" t="s">
        <v>114</v>
      </c>
      <c r="B12" s="2">
        <v>0.6</v>
      </c>
      <c r="D12" t="s">
        <v>115</v>
      </c>
      <c r="E12" s="2">
        <v>0.8</v>
      </c>
    </row>
    <row r="13" spans="1:5" x14ac:dyDescent="0.2">
      <c r="A13" t="s">
        <v>116</v>
      </c>
      <c r="B13" s="2">
        <v>0.7</v>
      </c>
      <c r="D13" t="s">
        <v>117</v>
      </c>
      <c r="E13" s="2">
        <v>1</v>
      </c>
    </row>
    <row r="14" spans="1:5" x14ac:dyDescent="0.2">
      <c r="A14" t="s">
        <v>118</v>
      </c>
      <c r="B14" s="2">
        <v>0.8</v>
      </c>
    </row>
    <row r="15" spans="1:5" x14ac:dyDescent="0.2">
      <c r="A15" t="s">
        <v>119</v>
      </c>
      <c r="B15" s="2">
        <v>1</v>
      </c>
    </row>
    <row r="19" spans="1:2" x14ac:dyDescent="0.2">
      <c r="A19" s="1" t="s">
        <v>120</v>
      </c>
      <c r="B19" t="s">
        <v>121</v>
      </c>
    </row>
    <row r="20" spans="1:2" x14ac:dyDescent="0.2">
      <c r="A20" s="1" t="s">
        <v>122</v>
      </c>
      <c r="B20"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EVALUACIÓN</vt:lpstr>
      <vt:lpstr>Metodología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Zavala</dc:creator>
  <cp:lastModifiedBy>David Zavala</cp:lastModifiedBy>
  <cp:lastPrinted>2025-07-02T13:39:16Z</cp:lastPrinted>
  <dcterms:created xsi:type="dcterms:W3CDTF">2024-05-29T16:10:57Z</dcterms:created>
  <dcterms:modified xsi:type="dcterms:W3CDTF">2025-07-07T17:01:07Z</dcterms:modified>
</cp:coreProperties>
</file>